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defaultThemeVersion="166925"/>
  <xr:revisionPtr revIDLastSave="11298" documentId="13_ncr:1_{EFC86D80-1BA7-4B30-B2C8-A155E188B994}" xr6:coauthVersionLast="47" xr6:coauthVersionMax="47" xr10:uidLastSave="{2D5B7F1A-A44F-4FF5-829C-9915113592AB}"/>
  <bookViews>
    <workbookView xWindow="1560" yWindow="1560" windowWidth="28800" windowHeight="15435" xr2:uid="{FE94FA60-5EC9-4097-9A19-3AB2A8E1955E}"/>
  </bookViews>
  <sheets>
    <sheet name="About the ESG Data Factsheet" sheetId="3" r:id="rId1"/>
    <sheet name="Data_Environment" sheetId="11" r:id="rId2"/>
    <sheet name="Data_Social" sheetId="7" r:id="rId3"/>
    <sheet name="Data_Governance"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7" i="11" l="1"/>
  <c r="F76" i="11"/>
  <c r="F40" i="11"/>
  <c r="G99" i="7"/>
  <c r="F99" i="7"/>
  <c r="G97" i="7"/>
  <c r="F97" i="7"/>
  <c r="G95" i="7"/>
  <c r="F95" i="7"/>
  <c r="G91" i="7"/>
  <c r="F91" i="7"/>
  <c r="G89" i="7"/>
  <c r="F89" i="7"/>
  <c r="G87" i="7"/>
  <c r="F87" i="7"/>
  <c r="G84" i="7"/>
  <c r="F84" i="7"/>
  <c r="G83" i="7"/>
  <c r="F83" i="7"/>
  <c r="G81" i="7"/>
  <c r="F81" i="7"/>
  <c r="G79" i="7"/>
  <c r="F79" i="7"/>
  <c r="G76" i="7"/>
  <c r="G77" i="7" s="1"/>
  <c r="F76" i="7"/>
  <c r="F77" i="7" s="1"/>
  <c r="F30" i="8"/>
  <c r="F85" i="7" l="1"/>
  <c r="G85" i="7"/>
  <c r="G51" i="7"/>
  <c r="F51" i="7"/>
  <c r="G47" i="7"/>
  <c r="G58" i="7" s="1"/>
  <c r="F47" i="7"/>
  <c r="F58" i="7" s="1"/>
  <c r="G32" i="11"/>
  <c r="G40" i="11" s="1"/>
</calcChain>
</file>

<file path=xl/sharedStrings.xml><?xml version="1.0" encoding="utf-8"?>
<sst xmlns="http://schemas.openxmlformats.org/spreadsheetml/2006/main" count="687" uniqueCount="293">
  <si>
    <t>MWh</t>
  </si>
  <si>
    <t>%</t>
  </si>
  <si>
    <t>Bitumen</t>
  </si>
  <si>
    <t>Asphalt</t>
  </si>
  <si>
    <t>Recycling</t>
  </si>
  <si>
    <t>Americas</t>
  </si>
  <si>
    <t>Benelux</t>
  </si>
  <si>
    <t>0-19 %</t>
  </si>
  <si>
    <t>20-39 %</t>
  </si>
  <si>
    <t>40-59 %</t>
  </si>
  <si>
    <t>60-79 %</t>
  </si>
  <si>
    <t>80-100 %</t>
  </si>
  <si>
    <t>n.a.</t>
  </si>
  <si>
    <t>Mag. Christian Harder</t>
  </si>
  <si>
    <t>Dipl.-Ing. (FH) Jörg Rösler</t>
  </si>
  <si>
    <t>Dipl.-Ing. Siegfried Wanker</t>
  </si>
  <si>
    <t>Dipl.-Ing. (FH) Alfred Watzl</t>
  </si>
  <si>
    <t xml:space="preserve">Mag. Erwin Hameseder </t>
  </si>
  <si>
    <t>Dr. Andreas Brandstetter</t>
  </si>
  <si>
    <t xml:space="preserve">Dr. Valerie Hackl </t>
  </si>
  <si>
    <t xml:space="preserve">Mag. Gabriele Schallegger </t>
  </si>
  <si>
    <t xml:space="preserve">Dipl.-Ing. Andreas Batke </t>
  </si>
  <si>
    <t>Magdolna P. Gyulainé</t>
  </si>
  <si>
    <t>Georg Hinterschuster</t>
  </si>
  <si>
    <r>
      <t>t CO</t>
    </r>
    <r>
      <rPr>
        <vertAlign val="subscript"/>
        <sz val="10"/>
        <color theme="1"/>
        <rFont val="Arial"/>
        <family val="2"/>
      </rPr>
      <t>2</t>
    </r>
    <r>
      <rPr>
        <sz val="10"/>
        <color theme="1"/>
        <rFont val="Arial"/>
        <family val="2"/>
      </rPr>
      <t>e</t>
    </r>
  </si>
  <si>
    <t>T€</t>
  </si>
  <si>
    <r>
      <t>t CO</t>
    </r>
    <r>
      <rPr>
        <vertAlign val="subscript"/>
        <sz val="10"/>
        <color theme="1"/>
        <rFont val="Arial"/>
        <family val="2"/>
      </rPr>
      <t>2</t>
    </r>
    <r>
      <rPr>
        <sz val="10"/>
        <color theme="1"/>
        <rFont val="Arial"/>
        <family val="2"/>
      </rPr>
      <t>e/ T€</t>
    </r>
  </si>
  <si>
    <t>Wolfgang Kreis</t>
  </si>
  <si>
    <t>Karl Gerdes</t>
  </si>
  <si>
    <t>MWh / T€</t>
  </si>
  <si>
    <t>This document was last updated on 28/04/2025.</t>
  </si>
  <si>
    <r>
      <rPr>
        <sz val="10"/>
        <rFont val="Arial"/>
        <family val="2"/>
      </rPr>
      <t xml:space="preserve">An overview of relevant ESG documents, including reports, guidelines, policies and other useful information can be found </t>
    </r>
    <r>
      <rPr>
        <u/>
        <sz val="10"/>
        <color theme="10"/>
        <rFont val="Arial"/>
        <family val="2"/>
      </rPr>
      <t>here</t>
    </r>
    <r>
      <rPr>
        <sz val="10"/>
        <rFont val="Arial"/>
        <family val="2"/>
      </rPr>
      <t>.</t>
    </r>
  </si>
  <si>
    <t>Data_Environment</t>
  </si>
  <si>
    <t>Data_Social</t>
  </si>
  <si>
    <t>Data_Governance</t>
  </si>
  <si>
    <t>Climate change</t>
  </si>
  <si>
    <t>Energy consumption and energy mix</t>
  </si>
  <si>
    <t>Fossil Energy</t>
  </si>
  <si>
    <t>Fuel consumption from coal and coal products</t>
  </si>
  <si>
    <t>Fuel consumption from crude oil and petroleum products</t>
  </si>
  <si>
    <t>Fuel consumption from natural gas</t>
  </si>
  <si>
    <t>Fuel consumption from other fossil sources</t>
  </si>
  <si>
    <t>Consumption of purchased or acquired electricity, heat, steam and cooling from fossil sources</t>
  </si>
  <si>
    <t>Total fossil energy consumption</t>
  </si>
  <si>
    <t>Share of fossil sources in total energy consumption</t>
  </si>
  <si>
    <t>Nuclear energy</t>
  </si>
  <si>
    <t>Consumption from nuclear sources</t>
  </si>
  <si>
    <t>Share of consumption from nuclear sources in total energy consumption</t>
  </si>
  <si>
    <t>Renewable energy</t>
  </si>
  <si>
    <t>Fuel consumption from renewable sources, including biomass</t>
  </si>
  <si>
    <t>Consumption of purchased or acquired electricity, heat, steam and cooling from renewable sources</t>
  </si>
  <si>
    <t>Consumption of self-generated nonfuel renewable energy</t>
  </si>
  <si>
    <t>Total renewable energy consumption</t>
  </si>
  <si>
    <t>Share of renewable sources in total energy consumption</t>
  </si>
  <si>
    <t>Total energy consumption</t>
  </si>
  <si>
    <t>Own energy production</t>
  </si>
  <si>
    <t>Solar energy</t>
  </si>
  <si>
    <t>Energy intensity per net revenue</t>
  </si>
  <si>
    <t>Net revenue</t>
  </si>
  <si>
    <t>Greenhouse gas emissions</t>
  </si>
  <si>
    <t>Scope 1 GHG emissions</t>
  </si>
  <si>
    <t>Gross Scope 1 GHG emissions</t>
  </si>
  <si>
    <t>Percentage of Scope 1 GHG emissions from regulated emission trading schemes</t>
  </si>
  <si>
    <t>Scope 2 GHG emissions</t>
  </si>
  <si>
    <t>Gross location-based Scope 2 GHG emissions</t>
  </si>
  <si>
    <t>Gross market-based Scope 2 GHG emissions</t>
  </si>
  <si>
    <t>Total gross indirect (Scope 3) GHG emissions</t>
  </si>
  <si>
    <t>Significant Scope 3 GHG emissions</t>
  </si>
  <si>
    <t>3.1 Purchased goods and services</t>
  </si>
  <si>
    <t>3.2 Capital goods</t>
  </si>
  <si>
    <t>3.4 Upstream transportation and distribution</t>
  </si>
  <si>
    <t>3.5 Waste generated in operations</t>
  </si>
  <si>
    <t>3.6 Business travel</t>
  </si>
  <si>
    <t>3.7 Employee commuting</t>
  </si>
  <si>
    <t>3.8 Upstream leased assets</t>
  </si>
  <si>
    <t>3.9 Downstream transportation and distribution</t>
  </si>
  <si>
    <t>3.10 Processing of sold products</t>
  </si>
  <si>
    <t>3.11 Use of sold products</t>
  </si>
  <si>
    <t>3.12 End-of-life treatment of sold products</t>
  </si>
  <si>
    <t>3.13 Downstream leased assets</t>
  </si>
  <si>
    <t>3.15 Investments</t>
  </si>
  <si>
    <t>Total GHG emissions</t>
  </si>
  <si>
    <t>Total GHG emissions (location-based)</t>
  </si>
  <si>
    <t>Total GHG emissions (market-based)</t>
  </si>
  <si>
    <t>Greenhouse gas intensity per net revenue</t>
  </si>
  <si>
    <t>Total GHG emissions (location-based) per net revenue</t>
  </si>
  <si>
    <t>Total GHG emissions (market-based) per net revenue</t>
  </si>
  <si>
    <t>Biodiversity and ecosystems</t>
  </si>
  <si>
    <t>Sites in biodiversity-sensitive areas</t>
  </si>
  <si>
    <t>Natura 2000 network of protected areas</t>
  </si>
  <si>
    <t>UNESCO world heritage sites</t>
  </si>
  <si>
    <t>Key Biodiversity Areas</t>
  </si>
  <si>
    <t>Other protected areas in accordance with Annex II Appendix D of Delegated Regulation (EU) 2021/2139</t>
  </si>
  <si>
    <t>Number</t>
  </si>
  <si>
    <t>Area (in ha)</t>
  </si>
  <si>
    <t>Circular economy</t>
  </si>
  <si>
    <t>Resource inflows</t>
  </si>
  <si>
    <t>Materials used</t>
  </si>
  <si>
    <t>Stone/ gravel</t>
  </si>
  <si>
    <t>Cement</t>
  </si>
  <si>
    <t>Concrete</t>
  </si>
  <si>
    <t>Structural steel</t>
  </si>
  <si>
    <t>Wood</t>
  </si>
  <si>
    <t>thousands of tonnes</t>
  </si>
  <si>
    <r>
      <t>thousands of m</t>
    </r>
    <r>
      <rPr>
        <vertAlign val="superscript"/>
        <sz val="10"/>
        <color theme="1"/>
        <rFont val="Arial"/>
        <family val="2"/>
      </rPr>
      <t>3</t>
    </r>
  </si>
  <si>
    <t>Percentage of biological materials | Wood</t>
  </si>
  <si>
    <t>Total weight</t>
  </si>
  <si>
    <t>From sustainable sources</t>
  </si>
  <si>
    <t>Secondary raw materials</t>
  </si>
  <si>
    <t>Resource outflows</t>
  </si>
  <si>
    <t>Waste generated</t>
  </si>
  <si>
    <t>Total amount</t>
  </si>
  <si>
    <t>Non-hazardous waste</t>
  </si>
  <si>
    <t>Hazardous waste</t>
  </si>
  <si>
    <t>Waste diverted from disposal</t>
  </si>
  <si>
    <t>Preparation for reuse</t>
  </si>
  <si>
    <t>Other recovery operations</t>
  </si>
  <si>
    <t>tonnes</t>
  </si>
  <si>
    <t>Waste directed to disposal</t>
  </si>
  <si>
    <t>Incineration</t>
  </si>
  <si>
    <t>Landfill</t>
  </si>
  <si>
    <t>Other disposal operations</t>
  </si>
  <si>
    <t>Non-recycled waste</t>
  </si>
  <si>
    <t>Percentage</t>
  </si>
  <si>
    <t>Unit</t>
  </si>
  <si>
    <t>Comments</t>
  </si>
  <si>
    <t>The values are calculated as the sum of lines 12 to 16.</t>
  </si>
  <si>
    <t>This indicator is reported for the first time for the 2024 financial year.</t>
  </si>
  <si>
    <t>The values are calculated as the sum of lines 25 to 27.</t>
  </si>
  <si>
    <t>The values are calculated as the sum of lines 17, 21 and 28.</t>
  </si>
  <si>
    <t>This indicator is reported for the first time for the 2024 financial year. The presented data only covers locations in the DACH region.</t>
  </si>
  <si>
    <t>Due to an adjustment of the reporting boundaries in 2024, the figures for 2024 are not comparable with the previous year's figures.</t>
  </si>
  <si>
    <t>For the years 2022 and 2023, the shares of recycled asphalt added to the asphalt mix produced by STRABAG for the Group countries Germany, Poland and Austria are listed on page 158 of the Annual and Sustainability Report 2023.</t>
  </si>
  <si>
    <t>Due to an adjustment of the reporting boundaries in 2024 and an expanded database, the total amount of waste generated, the amount of non-hazardous waste and the amount of hazardous waste in 2024 are not comparable with the previous year's figures.</t>
  </si>
  <si>
    <t>The values for the year 2023 are not comparable with 2024, as the reporting boundaries were changed in 2024 and the indicator is based on an expanded database.</t>
  </si>
  <si>
    <t>Own workforce</t>
  </si>
  <si>
    <t>Characteristics of own workforce</t>
  </si>
  <si>
    <t>Number of employees</t>
  </si>
  <si>
    <t>Male</t>
  </si>
  <si>
    <t>Female</t>
  </si>
  <si>
    <t>Total employees</t>
  </si>
  <si>
    <t>White-collar</t>
  </si>
  <si>
    <t>Blue-collar</t>
  </si>
  <si>
    <t>Number of employees by country</t>
  </si>
  <si>
    <t>Countries in which the number of employees accounts for at least 10% of the total workforce</t>
  </si>
  <si>
    <t>Countries in which the number of employees accounts for less than 10% of the total workforce</t>
  </si>
  <si>
    <t>Germany</t>
  </si>
  <si>
    <t>Austria</t>
  </si>
  <si>
    <t>Poland</t>
  </si>
  <si>
    <t>Czech Republic</t>
  </si>
  <si>
    <t>Hungary</t>
  </si>
  <si>
    <t>Romania</t>
  </si>
  <si>
    <t>Middle East</t>
  </si>
  <si>
    <t>Slovakia</t>
  </si>
  <si>
    <t>United Kingdom</t>
  </si>
  <si>
    <t>Croatia</t>
  </si>
  <si>
    <t>Serbia</t>
  </si>
  <si>
    <t>Asia</t>
  </si>
  <si>
    <t>Rest of Europe</t>
  </si>
  <si>
    <t>Switzerland</t>
  </si>
  <si>
    <t>Africa</t>
  </si>
  <si>
    <t>Bulgaria</t>
  </si>
  <si>
    <t>Sweden</t>
  </si>
  <si>
    <t>Slovenia</t>
  </si>
  <si>
    <t>Italy</t>
  </si>
  <si>
    <t>Denmark</t>
  </si>
  <si>
    <t>Australia</t>
  </si>
  <si>
    <t>Number of employees by gender and employment contract</t>
  </si>
  <si>
    <t>Number of permanent employees</t>
  </si>
  <si>
    <t>Number of temporary employees</t>
  </si>
  <si>
    <t>Total</t>
  </si>
  <si>
    <t>head count</t>
  </si>
  <si>
    <t>Entries, departures and employee turnover</t>
  </si>
  <si>
    <t>Total number of employees who have entered the undertaking</t>
  </si>
  <si>
    <t>Total number of employees who have left the undertaking</t>
  </si>
  <si>
    <t>Rate of employee turnover</t>
  </si>
  <si>
    <t>Collective bargaining coverage and social dialogue</t>
  </si>
  <si>
    <t>Percentage of employees that are covered by a collective bargaining agreement</t>
  </si>
  <si>
    <t>Percentage of STRABAG employees that are covered by a collective bargaining agreement</t>
  </si>
  <si>
    <t>Coverage rate 2024 financial year</t>
  </si>
  <si>
    <t>Collective Bargaining Coverage</t>
  </si>
  <si>
    <t>Social Dialogue</t>
  </si>
  <si>
    <r>
      <rPr>
        <sz val="9"/>
        <color theme="1"/>
        <rFont val="Arial"/>
        <family val="2"/>
      </rPr>
      <t>Employees – EEA</t>
    </r>
    <r>
      <rPr>
        <sz val="10"/>
        <color theme="1"/>
        <rFont val="Arial"/>
        <family val="2"/>
      </rPr>
      <t xml:space="preserve">
</t>
    </r>
    <r>
      <rPr>
        <sz val="7"/>
        <color theme="1"/>
        <rFont val="Arial"/>
        <family val="2"/>
      </rPr>
      <t>for countries with &gt;50 employees representing &gt;10% total employees</t>
    </r>
  </si>
  <si>
    <r>
      <rPr>
        <sz val="9"/>
        <color theme="1"/>
        <rFont val="Arial"/>
        <family val="2"/>
      </rPr>
      <t>Employees – Non-EEA</t>
    </r>
    <r>
      <rPr>
        <sz val="10"/>
        <color theme="1"/>
        <rFont val="Arial"/>
        <family val="2"/>
      </rPr>
      <t xml:space="preserve">
</t>
    </r>
    <r>
      <rPr>
        <sz val="7"/>
        <color theme="1"/>
        <rFont val="Arial"/>
        <family val="2"/>
      </rPr>
      <t>estimate for regions with &gt;50 employees representing &gt;10% total
employees</t>
    </r>
  </si>
  <si>
    <r>
      <rPr>
        <sz val="9"/>
        <color theme="1"/>
        <rFont val="Arial"/>
        <family val="2"/>
      </rPr>
      <t xml:space="preserve">Workplace representation -
EEA only
</t>
    </r>
    <r>
      <rPr>
        <sz val="7"/>
        <color theme="1"/>
        <rFont val="Arial"/>
        <family val="2"/>
      </rPr>
      <t>for countries with &gt;50 employees
representing &gt;10% total employees</t>
    </r>
  </si>
  <si>
    <t>Germany, Austria</t>
  </si>
  <si>
    <t>Diversity metrics</t>
  </si>
  <si>
    <t>&lt; 30 years</t>
  </si>
  <si>
    <t>30-50 years</t>
  </si>
  <si>
    <t>&gt; 50 years</t>
  </si>
  <si>
    <t>Age distribution</t>
  </si>
  <si>
    <t>Women in the Group</t>
  </si>
  <si>
    <t>Women in management</t>
  </si>
  <si>
    <t>Women on the Supervisory Board</t>
  </si>
  <si>
    <t>Women on the Management Board</t>
  </si>
  <si>
    <t>Men in the Group</t>
  </si>
  <si>
    <t>Men in management</t>
  </si>
  <si>
    <t>Men on the Supervisory Board</t>
  </si>
  <si>
    <t>Men on the Management Board</t>
  </si>
  <si>
    <t>Training and skills development metrics</t>
  </si>
  <si>
    <t>Employees that have participated in regular performance and career development reviews</t>
  </si>
  <si>
    <t>Thereof women</t>
  </si>
  <si>
    <t>Thereof men</t>
  </si>
  <si>
    <t>Training hours per employee</t>
  </si>
  <si>
    <t>number of hours</t>
  </si>
  <si>
    <t>Health and safety metrics</t>
  </si>
  <si>
    <t>People in the own workforce who are covered by the health and safety management system</t>
  </si>
  <si>
    <t>Fatalities from work-related accidents among own workforce</t>
  </si>
  <si>
    <t>Fatalities from work-related accidents among subcontractors</t>
  </si>
  <si>
    <t>Recordable work-related accidents</t>
  </si>
  <si>
    <t>Days lost to work-related injuries and fatalities from work-related accidents, work-related ill health and fatalities from ill health</t>
  </si>
  <si>
    <t>number</t>
  </si>
  <si>
    <t>rate</t>
  </si>
  <si>
    <t>Gender pay gap</t>
  </si>
  <si>
    <t>Remuneration metrics</t>
  </si>
  <si>
    <t>Annual total remuneration ratio</t>
  </si>
  <si>
    <t>Human rights incidents</t>
  </si>
  <si>
    <t>Total number of reported incidents of discrimination, including harassment</t>
  </si>
  <si>
    <t>Number of complaints, excluding reported cases of discrimination</t>
  </si>
  <si>
    <t>Total amount of fines, penalties and compensation for damages as a result of the incidents and complaints disclosed above</t>
  </si>
  <si>
    <t>Severe human rights incidents connected to the company’s own workforce</t>
  </si>
  <si>
    <t>Indication of how many of the severe human rights incidents are cases of non-respect of the UN Guiding Principles on Business and Human Rights, ILO Declaration on Fundamental Principles and Rights at Work or OECD Guidelines for Multinational Enterprises</t>
  </si>
  <si>
    <t>Total amount of fines, penalties and compensation for damages for severe human rights incidents connected to the company’s own workforce</t>
  </si>
  <si>
    <t>factor</t>
  </si>
  <si>
    <t>These indicators were reported in a different level of detail in previous years.</t>
  </si>
  <si>
    <t>Management includes the hierarchy levels from business unit management up.</t>
  </si>
  <si>
    <t>Calculation as of 31 December.</t>
  </si>
  <si>
    <t>This key figure only takes into account white-collar employees. When all Group employees are taken as a reference value, the figure for 2024 is 32.1%.</t>
  </si>
  <si>
    <t>This key figure only takes into account white-collar employees. When all Group employees are taken as a reference value, the figure for 2024 is 51,5%.</t>
  </si>
  <si>
    <t>This key figure only takes into account white-collar employees. When all Group employees are taken as a reference value, the figure for 2024 is 27,4%.</t>
  </si>
  <si>
    <t>Number of accidents at work per 1 million working hours.</t>
  </si>
  <si>
    <t>Business conduct</t>
  </si>
  <si>
    <t>Training statistics</t>
  </si>
  <si>
    <t>Training coverage</t>
  </si>
  <si>
    <t>Basic compliance training</t>
  </si>
  <si>
    <t>Basic cartel law training</t>
  </si>
  <si>
    <t>Refresher course</t>
  </si>
  <si>
    <t>Group lead training</t>
  </si>
  <si>
    <t>Business compliance training</t>
  </si>
  <si>
    <t>This indicator is reported for the first time for the 2024 financial year, as the training was newly introduced in this year.</t>
  </si>
  <si>
    <t>Membership fees paid</t>
  </si>
  <si>
    <t>Recipient</t>
  </si>
  <si>
    <t>Compulsory memberships</t>
  </si>
  <si>
    <t>Austrian Federal Economic Chamber (WKÖ)</t>
  </si>
  <si>
    <t>German Chamber of Commerce and Industry (DIHK)</t>
  </si>
  <si>
    <t>Voluntary memberships</t>
  </si>
  <si>
    <t>Federation of the German Construction Industry (HDB)</t>
  </si>
  <si>
    <t>German Concrete and Construction Technology Association (DBV)</t>
  </si>
  <si>
    <t>Swiss Contractors' Association (SBV)</t>
  </si>
  <si>
    <t>Other national construction industry associations and memberships of less than EUR 150,000 each</t>
  </si>
  <si>
    <t>Total membership contributions paid</t>
  </si>
  <si>
    <t>Composition of the Management Board and Supervisory Board in the 2024 financial year</t>
  </si>
  <si>
    <t>Administrative, management and supervisory bodies</t>
  </si>
  <si>
    <t>Management Board</t>
  </si>
  <si>
    <t>Supervisory Board</t>
  </si>
  <si>
    <t>Number of members</t>
  </si>
  <si>
    <t>Average ratio of female to male members in %</t>
  </si>
  <si>
    <t>Dipl.-Ing. Stefan Kratochwill (chair)</t>
  </si>
  <si>
    <t>Klemens Haselsteiner, BBA, BF (chair)</t>
  </si>
  <si>
    <t>Shareholder representatives</t>
  </si>
  <si>
    <t>Delegated by the works council</t>
  </si>
  <si>
    <t>Mag. Kerstin Gelbmann (chair)</t>
  </si>
  <si>
    <t>Start of current
period of office</t>
  </si>
  <si>
    <t>End of current period of office</t>
  </si>
  <si>
    <t>Gender</t>
  </si>
  <si>
    <t>Year of birth</t>
  </si>
  <si>
    <t>19 February 2025</t>
  </si>
  <si>
    <t>1 January 2023</t>
  </si>
  <si>
    <t>31 December 2026</t>
  </si>
  <si>
    <t>24 June 2022</t>
  </si>
  <si>
    <t>25 January 2024</t>
  </si>
  <si>
    <t>1 October 2009</t>
  </si>
  <si>
    <t>13 October 2014</t>
  </si>
  <si>
    <t>Until 2028 AGM</t>
  </si>
  <si>
    <t>Indefinite</t>
  </si>
  <si>
    <t>31 July 2024</t>
  </si>
  <si>
    <t>All members of the Supervisory Board are independent pursuant to Rule 53 ÖCGK.</t>
  </si>
  <si>
    <r>
      <rPr>
        <sz val="10"/>
        <rFont val="Arial"/>
        <family val="2"/>
      </rPr>
      <t xml:space="preserve">The current composition of the Management Board is available </t>
    </r>
    <r>
      <rPr>
        <u/>
        <sz val="10"/>
        <color theme="10"/>
        <rFont val="Arial"/>
        <family val="2"/>
      </rPr>
      <t>here</t>
    </r>
    <r>
      <rPr>
        <sz val="10"/>
        <rFont val="Arial"/>
        <family val="2"/>
      </rPr>
      <t>.</t>
    </r>
  </si>
  <si>
    <t>Stefan Kratochwill was appointed CEO of STRABAG SE on 19 February 2025 with immediate effect.</t>
  </si>
  <si>
    <t>Klemens Haselsteiner passed away on 17 January 2025.</t>
  </si>
  <si>
    <r>
      <rPr>
        <sz val="10"/>
        <rFont val="Arial"/>
        <family val="2"/>
      </rPr>
      <t xml:space="preserve">The current composition of the Supervisory Board is available </t>
    </r>
    <r>
      <rPr>
        <u/>
        <sz val="10"/>
        <color theme="10"/>
        <rFont val="Arial"/>
        <family val="2"/>
      </rPr>
      <t>here</t>
    </r>
    <r>
      <rPr>
        <sz val="10"/>
        <rFont val="Arial"/>
        <family val="2"/>
      </rPr>
      <t>.</t>
    </r>
  </si>
  <si>
    <t>Index</t>
  </si>
  <si>
    <t>These indicators were reported in the unit FTE in 2023.</t>
  </si>
  <si>
    <t>Certain diversity indicators were reported in the unit FTE or in a different level of detail in 2023.</t>
  </si>
  <si>
    <t>This indicator is reported for the first time for the financial year 2024. For 2023, the indicator ‘Training days per employee’ is reported on page 159 of the Annual and Sustainability Report 2023.</t>
  </si>
  <si>
    <t>Total energy consumption per net revenue</t>
  </si>
  <si>
    <t>AGM stands for Annual General Meeting.
1 January 2024 assumption of the chairmanship of the Supervisory Board</t>
  </si>
  <si>
    <t>About the ESG Data Factsheet</t>
  </si>
  <si>
    <t>The ESG Data Factsheet offers you an insight into key figures relating to environmental, social and governance issues. Please use the index below to find out more about the various aspects.</t>
  </si>
  <si>
    <t>The key figures for the 2024 financial year were audited with limited assurance in the 2024 Annual and Sustainability Report. The figures for 2023 were also audited with limited assurance in the previous years report. In certain instances, a higher level of detail is shown in the ESG Data Factsheet than in the published reports. Detailed information on the methodology used for the indicators can be found in the corresponding reports.</t>
  </si>
  <si>
    <t>Due to a recalculation of the indicator for 2023, the values in the ESG Data Factsheet differ from the values in the Annual and Sustainability Report 2023.</t>
  </si>
  <si>
    <t>3.3 Fuel and energy-related activities (not included in Scope 1 or Scope 2)</t>
  </si>
  <si>
    <t>The acquisition of Georgiou Group Pty Ltd was completed in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</si>
</sst>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000"/>
    <numFmt numFmtId="168" formatCode="0.0%"/>
  </numFmts>
  <fonts count="16" x14ac:knownFonts="1">
    <font>
      <sz val="10"/>
      <color theme="1"/>
      <name val="Arial"/>
      <family val="2"/>
    </font>
    <font>
      <b/>
      <sz val="10"/>
      <color theme="1"/>
      <name val="Arial"/>
      <family val="2"/>
    </font>
    <font>
      <u/>
      <sz val="10"/>
      <color theme="10"/>
      <name val="Arial"/>
      <family val="2"/>
    </font>
    <font>
      <b/>
      <sz val="11"/>
      <color theme="1"/>
      <name val="Arial"/>
      <family val="2"/>
    </font>
    <font>
      <sz val="10"/>
      <name val="Arial"/>
      <family val="2"/>
    </font>
    <font>
      <b/>
      <sz val="12"/>
      <color theme="0"/>
      <name val="Arial"/>
      <family val="2"/>
    </font>
    <font>
      <i/>
      <sz val="10"/>
      <color theme="1"/>
      <name val="Arial"/>
      <family val="2"/>
    </font>
    <font>
      <sz val="10"/>
      <color theme="1"/>
      <name val="Arial"/>
      <family val="2"/>
    </font>
    <font>
      <sz val="10"/>
      <color rgb="FFFF0000"/>
      <name val="Arial"/>
      <family val="2"/>
    </font>
    <font>
      <sz val="10"/>
      <color rgb="FF000000"/>
      <name val="Times New Roman"/>
      <family val="1"/>
    </font>
    <font>
      <vertAlign val="subscript"/>
      <sz val="10"/>
      <color theme="1"/>
      <name val="Arial"/>
      <family val="2"/>
    </font>
    <font>
      <i/>
      <sz val="10"/>
      <color theme="0" tint="-0.499984740745262"/>
      <name val="Arial"/>
      <family val="2"/>
    </font>
    <font>
      <sz val="7"/>
      <color theme="1"/>
      <name val="Arial"/>
      <family val="2"/>
    </font>
    <font>
      <sz val="11"/>
      <color theme="1"/>
      <name val="Calibri"/>
      <family val="2"/>
      <scheme val="minor"/>
    </font>
    <font>
      <vertAlign val="superscript"/>
      <sz val="10"/>
      <color theme="1"/>
      <name val="Arial"/>
      <family val="2"/>
    </font>
    <font>
      <sz val="9"/>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72622"/>
        <bgColor indexed="64"/>
      </patternFill>
    </fill>
    <fill>
      <patternFill patternType="solid">
        <fgColor rgb="FFFDFDFD"/>
        <bgColor indexed="64"/>
      </patternFill>
    </fill>
  </fills>
  <borders count="10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right style="thin">
        <color theme="0"/>
      </right>
      <top/>
      <bottom/>
      <diagonal/>
    </border>
    <border>
      <left style="medium">
        <color theme="0" tint="-0.14999847407452621"/>
      </left>
      <right style="thin">
        <color theme="0"/>
      </right>
      <top/>
      <bottom style="thin">
        <color theme="0"/>
      </bottom>
      <diagonal/>
    </border>
    <border>
      <left style="medium">
        <color theme="0" tint="-0.14999847407452621"/>
      </left>
      <right style="thin">
        <color theme="0"/>
      </right>
      <top style="thin">
        <color theme="0"/>
      </top>
      <bottom style="thin">
        <color theme="0"/>
      </bottom>
      <diagonal/>
    </border>
    <border>
      <left style="medium">
        <color theme="0" tint="-0.14999847407452621"/>
      </left>
      <right style="thin">
        <color theme="0"/>
      </right>
      <top style="thin">
        <color theme="0"/>
      </top>
      <bottom/>
      <diagonal/>
    </border>
    <border>
      <left style="medium">
        <color theme="0" tint="-0.14999847407452621"/>
      </left>
      <right style="thin">
        <color theme="0"/>
      </right>
      <top style="thin">
        <color theme="0"/>
      </top>
      <bottom style="medium">
        <color theme="0" tint="-0.14999847407452621"/>
      </bottom>
      <diagonal/>
    </border>
    <border>
      <left style="thin">
        <color theme="0"/>
      </left>
      <right style="thin">
        <color theme="0"/>
      </right>
      <top style="thin">
        <color theme="0"/>
      </top>
      <bottom style="medium">
        <color theme="0" tint="-0.14999847407452621"/>
      </bottom>
      <diagonal/>
    </border>
    <border>
      <left style="medium">
        <color theme="0" tint="-0.14999847407452621"/>
      </left>
      <right style="thin">
        <color theme="0"/>
      </right>
      <top/>
      <bottom style="medium">
        <color theme="0" tint="-0.14999847407452621"/>
      </bottom>
      <diagonal/>
    </border>
    <border>
      <left style="thin">
        <color theme="0"/>
      </left>
      <right/>
      <top/>
      <bottom style="medium">
        <color theme="0" tint="-0.14999847407452621"/>
      </bottom>
      <diagonal/>
    </border>
    <border>
      <left style="thin">
        <color theme="0"/>
      </left>
      <right/>
      <top style="thin">
        <color theme="0"/>
      </top>
      <bottom style="medium">
        <color theme="0" tint="-0.14999847407452621"/>
      </bottom>
      <diagonal/>
    </border>
    <border>
      <left style="medium">
        <color theme="0" tint="-0.14999847407452621"/>
      </left>
      <right/>
      <top/>
      <bottom style="thin">
        <color theme="0"/>
      </bottom>
      <diagonal/>
    </border>
    <border>
      <left style="medium">
        <color rgb="FFD72622"/>
      </left>
      <right/>
      <top style="medium">
        <color rgb="FFD72622"/>
      </top>
      <bottom style="medium">
        <color rgb="FFD72622"/>
      </bottom>
      <diagonal/>
    </border>
    <border>
      <left/>
      <right/>
      <top style="medium">
        <color rgb="FFD72622"/>
      </top>
      <bottom style="medium">
        <color rgb="FFD72622"/>
      </bottom>
      <diagonal/>
    </border>
    <border>
      <left/>
      <right style="medium">
        <color rgb="FFD72622"/>
      </right>
      <top style="medium">
        <color rgb="FFD72622"/>
      </top>
      <bottom style="medium">
        <color rgb="FFD72622"/>
      </bottom>
      <diagonal/>
    </border>
    <border>
      <left style="medium">
        <color rgb="FFD72622"/>
      </left>
      <right style="thin">
        <color theme="0"/>
      </right>
      <top style="medium">
        <color rgb="FFD72622"/>
      </top>
      <bottom style="medium">
        <color rgb="FFD72622"/>
      </bottom>
      <diagonal/>
    </border>
    <border>
      <left style="thin">
        <color theme="0"/>
      </left>
      <right style="thin">
        <color theme="0"/>
      </right>
      <top style="medium">
        <color rgb="FFD72622"/>
      </top>
      <bottom style="medium">
        <color rgb="FFD72622"/>
      </bottom>
      <diagonal/>
    </border>
    <border>
      <left style="thin">
        <color theme="0"/>
      </left>
      <right style="medium">
        <color rgb="FFD72622"/>
      </right>
      <top style="medium">
        <color rgb="FFD72622"/>
      </top>
      <bottom style="medium">
        <color rgb="FFD72622"/>
      </bottom>
      <diagonal/>
    </border>
    <border>
      <left style="thin">
        <color theme="0"/>
      </left>
      <right/>
      <top/>
      <bottom/>
      <diagonal/>
    </border>
    <border>
      <left style="medium">
        <color theme="0" tint="-0.14999847407452621"/>
      </left>
      <right/>
      <top style="medium">
        <color theme="0" tint="-0.14999847407452621"/>
      </top>
      <bottom style="thin">
        <color theme="0"/>
      </bottom>
      <diagonal/>
    </border>
    <border>
      <left style="medium">
        <color theme="0" tint="-0.14999847407452621"/>
      </left>
      <right style="thin">
        <color theme="0"/>
      </right>
      <top style="medium">
        <color theme="0" tint="-0.14999847407452621"/>
      </top>
      <bottom style="thin">
        <color theme="0"/>
      </bottom>
      <diagonal/>
    </border>
    <border>
      <left style="thin">
        <color theme="0"/>
      </left>
      <right/>
      <top style="medium">
        <color theme="0" tint="-0.14999847407452621"/>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4.9989318521683403E-2"/>
      </right>
      <top style="thin">
        <color theme="0" tint="-0.14999847407452621"/>
      </top>
      <bottom style="thin">
        <color theme="0" tint="-0.14999847407452621"/>
      </bottom>
      <diagonal/>
    </border>
    <border>
      <left style="thin">
        <color theme="0" tint="-4.9989318521683403E-2"/>
      </left>
      <right style="thin">
        <color theme="0" tint="-4.9989318521683403E-2"/>
      </right>
      <top style="thin">
        <color theme="0" tint="-0.14999847407452621"/>
      </top>
      <bottom style="thin">
        <color theme="0" tint="-0.14999847407452621"/>
      </bottom>
      <diagonal/>
    </border>
    <border>
      <left style="thin">
        <color theme="0" tint="-0.14999847407452621"/>
      </left>
      <right style="thin">
        <color theme="0" tint="-4.9989318521683403E-2"/>
      </right>
      <top style="medium">
        <color theme="0" tint="-0.14999847407452621"/>
      </top>
      <bottom style="thin">
        <color theme="0" tint="-0.14999847407452621"/>
      </bottom>
      <diagonal/>
    </border>
    <border>
      <left style="thin">
        <color theme="0" tint="-4.9989318521683403E-2"/>
      </left>
      <right style="thin">
        <color theme="0" tint="-4.9989318521683403E-2"/>
      </right>
      <top style="medium">
        <color theme="0" tint="-0.14999847407452621"/>
      </top>
      <bottom style="thin">
        <color theme="0" tint="-0.14999847407452621"/>
      </bottom>
      <diagonal/>
    </border>
    <border>
      <left style="thin">
        <color theme="0" tint="-4.9989318521683403E-2"/>
      </left>
      <right style="medium">
        <color theme="0" tint="-0.14999847407452621"/>
      </right>
      <top style="medium">
        <color theme="0" tint="-0.14999847407452621"/>
      </top>
      <bottom style="thin">
        <color theme="0" tint="-0.14999847407452621"/>
      </bottom>
      <diagonal/>
    </border>
    <border>
      <left style="thin">
        <color theme="0" tint="-4.9989318521683403E-2"/>
      </left>
      <right style="medium">
        <color theme="0" tint="-0.14999847407452621"/>
      </right>
      <top style="thin">
        <color theme="0" tint="-0.14999847407452621"/>
      </top>
      <bottom style="thin">
        <color theme="0" tint="-0.14999847407452621"/>
      </bottom>
      <diagonal/>
    </border>
    <border>
      <left style="medium">
        <color theme="0" tint="-0.14999847407452621"/>
      </left>
      <right/>
      <top style="thin">
        <color theme="0"/>
      </top>
      <bottom style="thin">
        <color theme="0"/>
      </bottom>
      <diagonal/>
    </border>
    <border>
      <left style="thin">
        <color theme="0" tint="-4.9989318521683403E-2"/>
      </left>
      <right/>
      <top style="thin">
        <color theme="0" tint="-0.14999847407452621"/>
      </top>
      <bottom style="thin">
        <color theme="0" tint="-0.14999847407452621"/>
      </bottom>
      <diagonal/>
    </border>
    <border>
      <left style="thin">
        <color theme="0" tint="-0.14999847407452621"/>
      </left>
      <right/>
      <top style="medium">
        <color theme="0" tint="-0.14999847407452621"/>
      </top>
      <bottom style="thin">
        <color theme="0" tint="-0.14999847407452621"/>
      </bottom>
      <diagonal/>
    </border>
    <border>
      <left style="thin">
        <color theme="0" tint="-4.9989318521683403E-2"/>
      </left>
      <right style="medium">
        <color theme="0" tint="-0.14999847407452621"/>
      </right>
      <top style="thin">
        <color theme="0" tint="-0.14999847407452621"/>
      </top>
      <bottom/>
      <diagonal/>
    </border>
    <border>
      <left style="thin">
        <color theme="0" tint="-4.9989318521683403E-2"/>
      </left>
      <right style="thin">
        <color theme="0" tint="-4.9989318521683403E-2"/>
      </right>
      <top/>
      <bottom style="thin">
        <color theme="0" tint="-0.14999847407452621"/>
      </bottom>
      <diagonal/>
    </border>
    <border>
      <left style="thin">
        <color theme="0" tint="-4.9989318521683403E-2"/>
      </left>
      <right style="thin">
        <color theme="0" tint="-4.9989318521683403E-2"/>
      </right>
      <top/>
      <bottom/>
      <diagonal/>
    </border>
    <border>
      <left style="thin">
        <color theme="0" tint="-4.9989318521683403E-2"/>
      </left>
      <right style="medium">
        <color theme="0" tint="-0.14999847407452621"/>
      </right>
      <top/>
      <bottom/>
      <diagonal/>
    </border>
    <border>
      <left style="thin">
        <color theme="0" tint="-4.9989318521683403E-2"/>
      </left>
      <right style="thin">
        <color theme="0" tint="-4.9989318521683403E-2"/>
      </right>
      <top style="medium">
        <color theme="0" tint="-0.14999847407452621"/>
      </top>
      <bottom/>
      <diagonal/>
    </border>
    <border>
      <left style="thin">
        <color theme="0" tint="-4.9989318521683403E-2"/>
      </left>
      <right style="medium">
        <color theme="0" tint="-0.14999847407452621"/>
      </right>
      <top style="medium">
        <color theme="0" tint="-0.14999847407452621"/>
      </top>
      <bottom/>
      <diagonal/>
    </border>
    <border>
      <left style="thin">
        <color theme="0"/>
      </left>
      <right style="medium">
        <color theme="0" tint="-0.14999847407452621"/>
      </right>
      <top style="thin">
        <color theme="0"/>
      </top>
      <bottom/>
      <diagonal/>
    </border>
    <border>
      <left style="thin">
        <color theme="0"/>
      </left>
      <right style="medium">
        <color theme="0" tint="-0.14999847407452621"/>
      </right>
      <top/>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medium">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medium">
        <color theme="0" tint="-0.14999847407452621"/>
      </right>
      <top/>
      <bottom style="thin">
        <color theme="0" tint="-0.14999847407452621"/>
      </bottom>
      <diagonal/>
    </border>
    <border>
      <left style="thin">
        <color theme="0" tint="-0.14999847407452621"/>
      </left>
      <right/>
      <top style="thin">
        <color theme="0" tint="-0.14999847407452621"/>
      </top>
      <bottom style="medium">
        <color theme="0" tint="-0.14999847407452621"/>
      </bottom>
      <diagonal/>
    </border>
    <border>
      <left style="thin">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style="thin">
        <color theme="0" tint="-4.9989318521683403E-2"/>
      </right>
      <top/>
      <bottom style="thin">
        <color theme="0" tint="-0.14999847407452621"/>
      </bottom>
      <diagonal/>
    </border>
    <border>
      <left style="thin">
        <color theme="0" tint="-0.14999847407452621"/>
      </left>
      <right style="thin">
        <color theme="0" tint="-0.14999847407452621"/>
      </right>
      <top/>
      <bottom style="medium">
        <color theme="0" tint="-0.14999847407452621"/>
      </bottom>
      <diagonal/>
    </border>
    <border>
      <left/>
      <right/>
      <top/>
      <bottom style="thin">
        <color theme="0" tint="-0.14999847407452621"/>
      </bottom>
      <diagonal/>
    </border>
    <border>
      <left style="thin">
        <color theme="0"/>
      </left>
      <right style="medium">
        <color theme="0" tint="-0.14999847407452621"/>
      </right>
      <top style="thin">
        <color theme="0" tint="-0.14999847407452621"/>
      </top>
      <bottom style="thin">
        <color theme="0" tint="-0.14999847407452621"/>
      </bottom>
      <diagonal/>
    </border>
    <border>
      <left style="thin">
        <color theme="0"/>
      </left>
      <right style="thin">
        <color theme="0"/>
      </right>
      <top style="thin">
        <color theme="0" tint="-0.14999847407452621"/>
      </top>
      <bottom style="thin">
        <color theme="0" tint="-0.14999847407452621"/>
      </bottom>
      <diagonal/>
    </border>
    <border>
      <left style="thin">
        <color theme="0"/>
      </left>
      <right/>
      <top style="thin">
        <color theme="0" tint="-0.14999847407452621"/>
      </top>
      <bottom style="thin">
        <color theme="0" tint="-0.14999847407452621"/>
      </bottom>
      <diagonal/>
    </border>
    <border>
      <left style="thin">
        <color theme="0"/>
      </left>
      <right/>
      <top style="thin">
        <color theme="0"/>
      </top>
      <bottom style="thin">
        <color theme="0" tint="-0.14999847407452621"/>
      </bottom>
      <diagonal/>
    </border>
    <border>
      <left style="thin">
        <color theme="0"/>
      </left>
      <right style="thin">
        <color theme="0"/>
      </right>
      <top style="thin">
        <color theme="0"/>
      </top>
      <bottom style="thin">
        <color theme="0" tint="-0.14999847407452621"/>
      </bottom>
      <diagonal/>
    </border>
    <border>
      <left style="thin">
        <color theme="0" tint="-0.14999847407452621"/>
      </left>
      <right style="thin">
        <color theme="0"/>
      </right>
      <top style="thin">
        <color theme="0" tint="-0.14999847407452621"/>
      </top>
      <bottom style="thin">
        <color theme="0" tint="-0.14999847407452621"/>
      </bottom>
      <diagonal/>
    </border>
    <border>
      <left style="thin">
        <color theme="0"/>
      </left>
      <right style="thin">
        <color theme="0"/>
      </right>
      <top style="thin">
        <color theme="0" tint="-0.14999847407452621"/>
      </top>
      <bottom/>
      <diagonal/>
    </border>
    <border>
      <left style="thin">
        <color theme="0" tint="-0.14999847407452621"/>
      </left>
      <right style="thin">
        <color theme="0"/>
      </right>
      <top style="thin">
        <color theme="0" tint="-0.14999847407452621"/>
      </top>
      <bottom style="medium">
        <color theme="0" tint="-0.14999847407452621"/>
      </bottom>
      <diagonal/>
    </border>
    <border>
      <left/>
      <right style="medium">
        <color theme="0" tint="-0.14999847407452621"/>
      </right>
      <top style="thin">
        <color theme="0" tint="-0.14999847407452621"/>
      </top>
      <bottom style="thin">
        <color theme="0" tint="-0.14999847407452621"/>
      </bottom>
      <diagonal/>
    </border>
    <border>
      <left style="thin">
        <color theme="0"/>
      </left>
      <right style="medium">
        <color theme="0" tint="-0.14999847407452621"/>
      </right>
      <top style="thin">
        <color theme="0" tint="-0.14999847407452621"/>
      </top>
      <bottom style="medium">
        <color theme="0" tint="-0.14999847407452621"/>
      </bottom>
      <diagonal/>
    </border>
    <border>
      <left style="thin">
        <color theme="0"/>
      </left>
      <right style="medium">
        <color theme="0" tint="-0.14999847407452621"/>
      </right>
      <top style="medium">
        <color theme="0" tint="-0.14999847407452621"/>
      </top>
      <bottom style="thin">
        <color theme="0" tint="-0.14999847407452621"/>
      </bottom>
      <diagonal/>
    </border>
    <border>
      <left style="thin">
        <color theme="0" tint="-0.14999847407452621"/>
      </left>
      <right style="thin">
        <color theme="0"/>
      </right>
      <top style="medium">
        <color theme="0" tint="-0.14999847407452621"/>
      </top>
      <bottom style="thin">
        <color theme="0" tint="-0.14999847407452621"/>
      </bottom>
      <diagonal/>
    </border>
    <border>
      <left/>
      <right style="medium">
        <color theme="0" tint="-0.14999847407452621"/>
      </right>
      <top style="medium">
        <color theme="0" tint="-0.14999847407452621"/>
      </top>
      <bottom style="thin">
        <color theme="0" tint="-0.14999847407452621"/>
      </bottom>
      <diagonal/>
    </border>
    <border>
      <left/>
      <right style="medium">
        <color theme="0" tint="-0.14999847407452621"/>
      </right>
      <top style="thin">
        <color theme="0" tint="-0.14999847407452621"/>
      </top>
      <bottom style="medium">
        <color theme="0" tint="-0.14999847407452621"/>
      </bottom>
      <diagonal/>
    </border>
    <border>
      <left/>
      <right style="medium">
        <color theme="0" tint="-0.14999847407452621"/>
      </right>
      <top style="thin">
        <color theme="0" tint="-0.14999847407452621"/>
      </top>
      <bottom/>
      <diagonal/>
    </border>
    <border>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4.9989318521683403E-2"/>
      </top>
      <bottom style="thin">
        <color theme="0" tint="-0.14999847407452621"/>
      </bottom>
      <diagonal/>
    </border>
    <border>
      <left style="thin">
        <color theme="0" tint="-4.9989318521683403E-2"/>
      </left>
      <right style="medium">
        <color theme="0" tint="-0.14999847407452621"/>
      </right>
      <top style="thin">
        <color theme="0" tint="-0.14999847407452621"/>
      </top>
      <bottom style="thin">
        <color theme="0" tint="-4.9989318521683403E-2"/>
      </bottom>
      <diagonal/>
    </border>
    <border>
      <left style="thin">
        <color theme="0" tint="-4.9989318521683403E-2"/>
      </left>
      <right style="thin">
        <color theme="0" tint="-4.9989318521683403E-2"/>
      </right>
      <top style="medium">
        <color rgb="FFD72622"/>
      </top>
      <bottom style="thin">
        <color theme="0" tint="-0.14999847407452621"/>
      </bottom>
      <diagonal/>
    </border>
    <border>
      <left style="thin">
        <color theme="0" tint="-0.14999847407452621"/>
      </left>
      <right style="thin">
        <color theme="0" tint="-0.14999847407452621"/>
      </right>
      <top/>
      <bottom/>
      <diagonal/>
    </border>
    <border>
      <left/>
      <right style="medium">
        <color theme="0" tint="-0.14999847407452621"/>
      </right>
      <top/>
      <bottom style="thin">
        <color theme="0" tint="-0.14999847407452621"/>
      </bottom>
      <diagonal/>
    </border>
    <border>
      <left style="thin">
        <color theme="0" tint="-0.14999847407452621"/>
      </left>
      <right style="thin">
        <color theme="0" tint="-4.9989318521683403E-2"/>
      </right>
      <top style="medium">
        <color rgb="FFD72622"/>
      </top>
      <bottom style="thin">
        <color theme="0" tint="-0.14999847407452621"/>
      </bottom>
      <diagonal/>
    </border>
    <border>
      <left style="thin">
        <color theme="0" tint="-4.9989318521683403E-2"/>
      </left>
      <right style="medium">
        <color theme="0" tint="-0.14999847407452621"/>
      </right>
      <top style="medium">
        <color rgb="FFD72622"/>
      </top>
      <bottom style="thin">
        <color theme="0" tint="-0.14999847407452621"/>
      </bottom>
      <diagonal/>
    </border>
    <border>
      <left style="thin">
        <color theme="0"/>
      </left>
      <right style="medium">
        <color theme="0" tint="-0.14999847407452621"/>
      </right>
      <top style="thin">
        <color theme="0" tint="-0.14999847407452621"/>
      </top>
      <bottom/>
      <diagonal/>
    </border>
    <border>
      <left style="thin">
        <color theme="0"/>
      </left>
      <right style="thin">
        <color theme="0" tint="-0.14999847407452621"/>
      </right>
      <top style="thin">
        <color theme="0"/>
      </top>
      <bottom style="thin">
        <color theme="0"/>
      </bottom>
      <diagonal/>
    </border>
    <border>
      <left style="thin">
        <color theme="0" tint="-0.14999847407452621"/>
      </left>
      <right style="medium">
        <color theme="0" tint="-0.14999847407452621"/>
      </right>
      <top/>
      <bottom/>
      <diagonal/>
    </border>
    <border>
      <left style="thin">
        <color theme="0" tint="-0.14999847407452621"/>
      </left>
      <right/>
      <top/>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right/>
      <top style="thin">
        <color theme="0" tint="-0.14999847407452621"/>
      </top>
      <bottom/>
      <diagonal/>
    </border>
    <border>
      <left style="thin">
        <color theme="0" tint="-0.14999847407452621"/>
      </left>
      <right/>
      <top/>
      <bottom style="medium">
        <color theme="0" tint="-0.14999847407452621"/>
      </bottom>
      <diagonal/>
    </border>
    <border>
      <left/>
      <right style="thin">
        <color theme="0" tint="-0.14999847407452621"/>
      </right>
      <top/>
      <bottom style="medium">
        <color theme="0" tint="-0.14999847407452621"/>
      </bottom>
      <diagonal/>
    </border>
    <border>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bottom style="medium">
        <color theme="0" tint="-0.14999847407452621"/>
      </bottom>
      <diagonal/>
    </border>
    <border>
      <left style="thin">
        <color theme="0"/>
      </left>
      <right style="thin">
        <color theme="0"/>
      </right>
      <top/>
      <bottom style="thin">
        <color theme="0" tint="-0.14999847407452621"/>
      </bottom>
      <diagonal/>
    </border>
    <border>
      <left style="thin">
        <color theme="0"/>
      </left>
      <right style="thin">
        <color theme="0"/>
      </right>
      <top style="thin">
        <color theme="0" tint="-0.14999847407452621"/>
      </top>
      <bottom style="medium">
        <color theme="0" tint="-0.14999847407452621"/>
      </bottom>
      <diagonal/>
    </border>
    <border>
      <left/>
      <right/>
      <top style="thin">
        <color theme="0" tint="-0.14999847407452621"/>
      </top>
      <bottom style="medium">
        <color theme="0" tint="-0.14999847407452621"/>
      </bottom>
      <diagonal/>
    </border>
    <border>
      <left style="thin">
        <color theme="0" tint="-4.9989318521683403E-2"/>
      </left>
      <right style="medium">
        <color theme="0" tint="-0.14999847407452621"/>
      </right>
      <top/>
      <bottom style="thin">
        <color theme="0" tint="-0.14999847407452621"/>
      </bottom>
      <diagonal/>
    </border>
  </borders>
  <cellStyleXfs count="6">
    <xf numFmtId="0" fontId="0" fillId="0" borderId="0"/>
    <xf numFmtId="0" fontId="2" fillId="0" borderId="0" applyNumberFormat="0" applyFill="0" applyBorder="0" applyAlignment="0" applyProtection="0"/>
    <xf numFmtId="0" fontId="7" fillId="0" borderId="0"/>
    <xf numFmtId="0" fontId="9" fillId="0" borderId="0"/>
    <xf numFmtId="0" fontId="4" fillId="0" borderId="0"/>
    <xf numFmtId="0" fontId="13" fillId="0" borderId="0"/>
  </cellStyleXfs>
  <cellXfs count="340">
    <xf numFmtId="0" fontId="0" fillId="0" borderId="0" xfId="0"/>
    <xf numFmtId="0" fontId="0" fillId="0" borderId="1" xfId="0" applyBorder="1"/>
    <xf numFmtId="0" fontId="0" fillId="0" borderId="1" xfId="0" applyBorder="1" applyAlignment="1">
      <alignment wrapText="1"/>
    </xf>
    <xf numFmtId="0" fontId="2" fillId="0" borderId="1" xfId="1" applyBorder="1"/>
    <xf numFmtId="0" fontId="3" fillId="0" borderId="1" xfId="0" applyFont="1" applyBorder="1"/>
    <xf numFmtId="0" fontId="0" fillId="0" borderId="4" xfId="0" applyBorder="1"/>
    <xf numFmtId="0" fontId="0" fillId="0" borderId="6" xfId="0" applyBorder="1"/>
    <xf numFmtId="0" fontId="0" fillId="0" borderId="3" xfId="0" applyBorder="1"/>
    <xf numFmtId="0" fontId="0" fillId="0" borderId="8" xfId="0" applyBorder="1"/>
    <xf numFmtId="0" fontId="6" fillId="0" borderId="1" xfId="0" applyFont="1" applyBorder="1"/>
    <xf numFmtId="0" fontId="0" fillId="0" borderId="4" xfId="0" applyBorder="1" applyAlignment="1">
      <alignment horizontal="right"/>
    </xf>
    <xf numFmtId="0" fontId="0" fillId="0" borderId="5" xfId="0" applyBorder="1"/>
    <xf numFmtId="0" fontId="0" fillId="0" borderId="9" xfId="0" applyBorder="1"/>
    <xf numFmtId="0" fontId="0" fillId="0" borderId="4" xfId="0" applyBorder="1" applyAlignment="1">
      <alignment wrapText="1"/>
    </xf>
    <xf numFmtId="0" fontId="0" fillId="0" borderId="6" xfId="0" applyBorder="1" applyAlignment="1">
      <alignment wrapText="1"/>
    </xf>
    <xf numFmtId="0" fontId="4" fillId="0" borderId="1" xfId="0" applyFont="1" applyBorder="1" applyAlignment="1">
      <alignment wrapText="1"/>
    </xf>
    <xf numFmtId="0" fontId="0" fillId="0" borderId="11" xfId="0" applyBorder="1"/>
    <xf numFmtId="0" fontId="0" fillId="0" borderId="13" xfId="0" applyBorder="1"/>
    <xf numFmtId="0" fontId="0" fillId="0" borderId="15" xfId="0" applyBorder="1"/>
    <xf numFmtId="0" fontId="0" fillId="0" borderId="16" xfId="0" applyBorder="1"/>
    <xf numFmtId="0" fontId="0" fillId="0" borderId="18" xfId="0" applyBorder="1"/>
    <xf numFmtId="0" fontId="0" fillId="0" borderId="19" xfId="0" applyBorder="1"/>
    <xf numFmtId="0" fontId="6" fillId="0" borderId="0" xfId="0" applyFont="1" applyBorder="1"/>
    <xf numFmtId="0" fontId="6" fillId="0" borderId="0" xfId="0" applyFont="1" applyFill="1" applyBorder="1"/>
    <xf numFmtId="0" fontId="3" fillId="0" borderId="9" xfId="0" applyFont="1" applyBorder="1"/>
    <xf numFmtId="0" fontId="3" fillId="0" borderId="9" xfId="0" applyFont="1" applyBorder="1" applyAlignment="1">
      <alignment wrapText="1"/>
    </xf>
    <xf numFmtId="0" fontId="3" fillId="0" borderId="10" xfId="0" applyFont="1" applyBorder="1"/>
    <xf numFmtId="0" fontId="3" fillId="0" borderId="9" xfId="0" applyFont="1" applyBorder="1" applyAlignment="1">
      <alignment horizontal="right"/>
    </xf>
    <xf numFmtId="0" fontId="5" fillId="4" borderId="20" xfId="0" applyFont="1" applyFill="1" applyBorder="1"/>
    <xf numFmtId="0" fontId="5" fillId="4" borderId="21" xfId="0" applyFont="1" applyFill="1" applyBorder="1"/>
    <xf numFmtId="0" fontId="0" fillId="4" borderId="21" xfId="0" applyFill="1" applyBorder="1" applyAlignment="1">
      <alignment wrapText="1"/>
    </xf>
    <xf numFmtId="0" fontId="0" fillId="4" borderId="21" xfId="0" applyFill="1" applyBorder="1"/>
    <xf numFmtId="0" fontId="0" fillId="0" borderId="26" xfId="0" applyBorder="1"/>
    <xf numFmtId="0" fontId="0" fillId="0" borderId="27" xfId="0" applyBorder="1"/>
    <xf numFmtId="0" fontId="0" fillId="0" borderId="29" xfId="0" applyBorder="1"/>
    <xf numFmtId="0" fontId="0" fillId="0" borderId="28" xfId="0" applyBorder="1"/>
    <xf numFmtId="0" fontId="0" fillId="0" borderId="1" xfId="0" applyBorder="1"/>
    <xf numFmtId="0" fontId="0" fillId="0" borderId="2" xfId="0" applyBorder="1"/>
    <xf numFmtId="0" fontId="0" fillId="0" borderId="6" xfId="0" applyBorder="1"/>
    <xf numFmtId="0" fontId="0" fillId="0" borderId="7" xfId="0" applyBorder="1"/>
    <xf numFmtId="0" fontId="0" fillId="0" borderId="12" xfId="0" applyBorder="1"/>
    <xf numFmtId="0" fontId="0" fillId="0" borderId="14" xfId="0" applyBorder="1"/>
    <xf numFmtId="0" fontId="0" fillId="0" borderId="17" xfId="0" applyBorder="1"/>
    <xf numFmtId="0" fontId="1" fillId="3" borderId="23" xfId="0" applyFont="1" applyFill="1" applyBorder="1"/>
    <xf numFmtId="0" fontId="0" fillId="3" borderId="24" xfId="0" applyFill="1" applyBorder="1"/>
    <xf numFmtId="0" fontId="0" fillId="3" borderId="24" xfId="0" applyFill="1" applyBorder="1" applyAlignment="1">
      <alignment wrapText="1"/>
    </xf>
    <xf numFmtId="0" fontId="1" fillId="3" borderId="24" xfId="0" applyFont="1" applyFill="1" applyBorder="1"/>
    <xf numFmtId="0" fontId="1" fillId="3" borderId="24" xfId="0" applyFont="1" applyFill="1" applyBorder="1" applyAlignment="1">
      <alignment horizontal="right"/>
    </xf>
    <xf numFmtId="0" fontId="0" fillId="2" borderId="31" xfId="0" applyFont="1" applyFill="1" applyBorder="1"/>
    <xf numFmtId="0" fontId="6" fillId="2" borderId="32" xfId="0" applyFont="1" applyFill="1" applyBorder="1"/>
    <xf numFmtId="0" fontId="0" fillId="2" borderId="32" xfId="0" applyFill="1" applyBorder="1" applyAlignment="1">
      <alignment wrapText="1"/>
    </xf>
    <xf numFmtId="0" fontId="0" fillId="2" borderId="32" xfId="0" applyFill="1" applyBorder="1"/>
    <xf numFmtId="0" fontId="0" fillId="2" borderId="33" xfId="0" applyFont="1" applyFill="1" applyBorder="1"/>
    <xf numFmtId="0" fontId="6" fillId="2" borderId="34" xfId="0" applyFont="1" applyFill="1" applyBorder="1"/>
    <xf numFmtId="0" fontId="0" fillId="2" borderId="34" xfId="0" applyFill="1" applyBorder="1" applyAlignment="1">
      <alignment wrapText="1"/>
    </xf>
    <xf numFmtId="0" fontId="0" fillId="2" borderId="34" xfId="0" applyFill="1" applyBorder="1"/>
    <xf numFmtId="0" fontId="0" fillId="0" borderId="37" xfId="0" applyBorder="1"/>
    <xf numFmtId="0" fontId="0" fillId="2" borderId="31" xfId="0" applyFont="1" applyFill="1" applyBorder="1" applyAlignment="1"/>
    <xf numFmtId="0" fontId="0" fillId="2" borderId="32" xfId="0" applyFont="1" applyFill="1" applyBorder="1" applyAlignment="1">
      <alignment wrapText="1"/>
    </xf>
    <xf numFmtId="0" fontId="0" fillId="2" borderId="32" xfId="0" applyFill="1" applyBorder="1" applyAlignment="1">
      <alignment horizontal="right"/>
    </xf>
    <xf numFmtId="0" fontId="0" fillId="2" borderId="41" xfId="0" applyFill="1" applyBorder="1" applyAlignment="1">
      <alignment wrapText="1"/>
    </xf>
    <xf numFmtId="0" fontId="0" fillId="2" borderId="41" xfId="0" applyFill="1" applyBorder="1"/>
    <xf numFmtId="0" fontId="0" fillId="0" borderId="30" xfId="0" applyBorder="1" applyAlignment="1">
      <alignment wrapText="1"/>
    </xf>
    <xf numFmtId="0" fontId="0" fillId="0" borderId="30" xfId="0" applyBorder="1" applyAlignment="1">
      <alignment horizontal="right" wrapText="1"/>
    </xf>
    <xf numFmtId="0" fontId="0" fillId="0" borderId="30" xfId="0" applyFont="1" applyBorder="1" applyAlignment="1">
      <alignment wrapText="1"/>
    </xf>
    <xf numFmtId="3" fontId="0" fillId="0" borderId="30" xfId="0" applyNumberFormat="1" applyFont="1" applyBorder="1" applyAlignment="1">
      <alignment horizontal="right"/>
    </xf>
    <xf numFmtId="0" fontId="0" fillId="2" borderId="42" xfId="0" applyFill="1" applyBorder="1" applyAlignment="1">
      <alignment wrapText="1"/>
    </xf>
    <xf numFmtId="0" fontId="0" fillId="2" borderId="42" xfId="0" applyFill="1" applyBorder="1"/>
    <xf numFmtId="0" fontId="0" fillId="0" borderId="30" xfId="0" applyFont="1" applyBorder="1" applyAlignment="1">
      <alignment horizontal="right"/>
    </xf>
    <xf numFmtId="0" fontId="0" fillId="2" borderId="44" xfId="0" applyFill="1" applyBorder="1" applyAlignment="1">
      <alignment wrapText="1"/>
    </xf>
    <xf numFmtId="0" fontId="0" fillId="0" borderId="30" xfId="0" applyBorder="1"/>
    <xf numFmtId="0" fontId="0" fillId="0" borderId="51" xfId="0" applyBorder="1" applyAlignment="1">
      <alignment wrapText="1"/>
    </xf>
    <xf numFmtId="0" fontId="0" fillId="0" borderId="51" xfId="0" applyBorder="1" applyAlignment="1">
      <alignment horizontal="right"/>
    </xf>
    <xf numFmtId="0" fontId="0" fillId="0" borderId="53" xfId="0" applyBorder="1" applyAlignment="1">
      <alignment wrapText="1"/>
    </xf>
    <xf numFmtId="0" fontId="0" fillId="0" borderId="53" xfId="0" applyBorder="1" applyAlignment="1">
      <alignment horizontal="right"/>
    </xf>
    <xf numFmtId="0" fontId="0" fillId="0" borderId="55" xfId="0" applyBorder="1" applyAlignment="1">
      <alignment wrapText="1"/>
    </xf>
    <xf numFmtId="0" fontId="0" fillId="0" borderId="55" xfId="0" applyBorder="1"/>
    <xf numFmtId="0" fontId="0" fillId="0" borderId="51" xfId="0" applyBorder="1" applyAlignment="1">
      <alignment horizontal="right" wrapText="1"/>
    </xf>
    <xf numFmtId="0" fontId="0" fillId="2" borderId="44" xfId="0" applyFill="1" applyBorder="1"/>
    <xf numFmtId="3" fontId="0" fillId="0" borderId="30" xfId="0" applyNumberFormat="1" applyBorder="1"/>
    <xf numFmtId="0" fontId="0" fillId="0" borderId="51" xfId="0" applyBorder="1"/>
    <xf numFmtId="3" fontId="0" fillId="0" borderId="30" xfId="0" applyNumberFormat="1" applyFont="1" applyBorder="1"/>
    <xf numFmtId="0" fontId="0" fillId="0" borderId="30" xfId="0" applyFont="1" applyBorder="1"/>
    <xf numFmtId="0" fontId="0" fillId="0" borderId="58" xfId="0" applyBorder="1"/>
    <xf numFmtId="3" fontId="0" fillId="0" borderId="55" xfId="0" applyNumberFormat="1" applyBorder="1"/>
    <xf numFmtId="0" fontId="0" fillId="0" borderId="55" xfId="0" applyBorder="1" applyAlignment="1">
      <alignment horizontal="right"/>
    </xf>
    <xf numFmtId="0" fontId="0" fillId="0" borderId="57" xfId="0" applyBorder="1"/>
    <xf numFmtId="0" fontId="1" fillId="0" borderId="30" xfId="0" applyFont="1" applyBorder="1" applyAlignment="1">
      <alignment wrapText="1"/>
    </xf>
    <xf numFmtId="0" fontId="0" fillId="0" borderId="51" xfId="0" applyFont="1" applyBorder="1"/>
    <xf numFmtId="0" fontId="0" fillId="0" borderId="58" xfId="0" applyFont="1" applyBorder="1"/>
    <xf numFmtId="14" fontId="0" fillId="0" borderId="30" xfId="0" applyNumberFormat="1" applyBorder="1" applyAlignment="1">
      <alignment horizontal="right"/>
    </xf>
    <xf numFmtId="0" fontId="0" fillId="0" borderId="62" xfId="0" applyBorder="1" applyAlignment="1">
      <alignment wrapText="1"/>
    </xf>
    <xf numFmtId="0" fontId="0" fillId="0" borderId="62" xfId="0" applyBorder="1" applyAlignment="1">
      <alignment horizontal="right" wrapText="1"/>
    </xf>
    <xf numFmtId="3" fontId="0" fillId="0" borderId="30" xfId="0" applyNumberFormat="1" applyFont="1" applyFill="1" applyBorder="1"/>
    <xf numFmtId="0" fontId="0" fillId="0" borderId="30" xfId="0" applyBorder="1" applyAlignment="1">
      <alignment horizontal="right"/>
    </xf>
    <xf numFmtId="3" fontId="0" fillId="3" borderId="30" xfId="0" applyNumberFormat="1" applyFill="1" applyBorder="1" applyAlignment="1">
      <alignment horizontal="right"/>
    </xf>
    <xf numFmtId="0" fontId="0" fillId="0" borderId="63" xfId="0" applyBorder="1" applyAlignment="1">
      <alignment horizontal="right" wrapText="1"/>
    </xf>
    <xf numFmtId="0" fontId="0" fillId="0" borderId="66" xfId="0" applyBorder="1"/>
    <xf numFmtId="0" fontId="0" fillId="0" borderId="65" xfId="0" applyBorder="1"/>
    <xf numFmtId="0" fontId="0" fillId="0" borderId="67" xfId="0" applyBorder="1"/>
    <xf numFmtId="0" fontId="0" fillId="0" borderId="68" xfId="0" applyBorder="1"/>
    <xf numFmtId="3" fontId="0" fillId="3" borderId="63" xfId="0" applyNumberFormat="1" applyFill="1" applyBorder="1"/>
    <xf numFmtId="3" fontId="0" fillId="3" borderId="66" xfId="0" applyNumberFormat="1" applyFill="1" applyBorder="1"/>
    <xf numFmtId="0" fontId="0" fillId="0" borderId="70" xfId="0" applyBorder="1"/>
    <xf numFmtId="0" fontId="0" fillId="0" borderId="17" xfId="0" applyFill="1" applyBorder="1"/>
    <xf numFmtId="3" fontId="4" fillId="0" borderId="51" xfId="0" applyNumberFormat="1" applyFont="1" applyFill="1" applyBorder="1" applyAlignment="1">
      <alignment horizontal="right"/>
    </xf>
    <xf numFmtId="0" fontId="0" fillId="0" borderId="1" xfId="0" applyBorder="1" applyAlignment="1">
      <alignment horizontal="left" indent="1"/>
    </xf>
    <xf numFmtId="0" fontId="0" fillId="0" borderId="4" xfId="0" applyBorder="1" applyAlignment="1">
      <alignment horizontal="left" indent="1"/>
    </xf>
    <xf numFmtId="0" fontId="0" fillId="0" borderId="6" xfId="0" applyBorder="1" applyAlignment="1">
      <alignment horizontal="left" indent="1"/>
    </xf>
    <xf numFmtId="0" fontId="0" fillId="2" borderId="44" xfId="0" applyFill="1" applyBorder="1" applyAlignment="1">
      <alignment horizontal="left" indent="1"/>
    </xf>
    <xf numFmtId="0" fontId="3" fillId="0" borderId="10" xfId="0" applyFont="1" applyBorder="1" applyAlignment="1">
      <alignment horizontal="left" indent="1"/>
    </xf>
    <xf numFmtId="0" fontId="0" fillId="0" borderId="58" xfId="0" applyBorder="1" applyAlignment="1">
      <alignment vertical="center" wrapText="1"/>
    </xf>
    <xf numFmtId="0" fontId="0" fillId="2" borderId="31" xfId="0" applyFont="1" applyFill="1" applyBorder="1" applyAlignment="1">
      <alignment vertical="center"/>
    </xf>
    <xf numFmtId="0" fontId="0" fillId="0" borderId="1" xfId="0" applyBorder="1" applyAlignment="1">
      <alignment vertical="center"/>
    </xf>
    <xf numFmtId="0" fontId="5" fillId="4" borderId="21" xfId="0" applyFont="1" applyFill="1" applyBorder="1" applyAlignment="1">
      <alignment vertical="center"/>
    </xf>
    <xf numFmtId="0" fontId="0" fillId="3" borderId="24" xfId="0" applyFill="1" applyBorder="1" applyAlignment="1">
      <alignment vertical="center"/>
    </xf>
    <xf numFmtId="0" fontId="0" fillId="2" borderId="33" xfId="0" applyFont="1" applyFill="1" applyBorder="1" applyAlignment="1">
      <alignment vertical="center"/>
    </xf>
    <xf numFmtId="0" fontId="0" fillId="0" borderId="15"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8" xfId="0" applyBorder="1" applyAlignment="1">
      <alignment vertical="center"/>
    </xf>
    <xf numFmtId="0" fontId="0" fillId="0" borderId="17"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6" fillId="0" borderId="1" xfId="0" applyFont="1" applyBorder="1" applyAlignment="1">
      <alignment horizontal="right" vertical="top"/>
    </xf>
    <xf numFmtId="0" fontId="0" fillId="0" borderId="51" xfId="0" applyFont="1" applyBorder="1" applyAlignment="1">
      <alignment horizontal="right"/>
    </xf>
    <xf numFmtId="0" fontId="1" fillId="0" borderId="48" xfId="0" applyFont="1" applyBorder="1"/>
    <xf numFmtId="0" fontId="0" fillId="0" borderId="39" xfId="0" applyBorder="1" applyAlignment="1">
      <alignment horizontal="left"/>
    </xf>
    <xf numFmtId="0" fontId="0" fillId="0" borderId="48" xfId="0" applyBorder="1" applyAlignment="1">
      <alignment horizontal="left"/>
    </xf>
    <xf numFmtId="0" fontId="0" fillId="0" borderId="57" xfId="0" applyBorder="1" applyAlignment="1">
      <alignment horizontal="left"/>
    </xf>
    <xf numFmtId="0" fontId="0" fillId="0" borderId="71" xfId="0" applyBorder="1" applyAlignment="1">
      <alignment horizontal="left"/>
    </xf>
    <xf numFmtId="0" fontId="0" fillId="0" borderId="69" xfId="0" applyBorder="1" applyAlignment="1">
      <alignment horizontal="left"/>
    </xf>
    <xf numFmtId="0" fontId="0" fillId="2" borderId="35" xfId="0" applyFill="1" applyBorder="1" applyAlignment="1">
      <alignment horizontal="left" indent="1"/>
    </xf>
    <xf numFmtId="0" fontId="0" fillId="0" borderId="64" xfId="0" applyBorder="1" applyAlignment="1">
      <alignment horizontal="left" wrapText="1" indent="1"/>
    </xf>
    <xf numFmtId="0" fontId="0" fillId="0" borderId="64" xfId="0" applyBorder="1" applyAlignment="1">
      <alignment horizontal="left" indent="1"/>
    </xf>
    <xf numFmtId="0" fontId="0" fillId="2" borderId="36" xfId="0" applyFill="1" applyBorder="1" applyAlignment="1">
      <alignment horizontal="left" indent="1"/>
    </xf>
    <xf numFmtId="0" fontId="0" fillId="0" borderId="72" xfId="0" applyBorder="1" applyAlignment="1">
      <alignment horizontal="left" wrapText="1" indent="1"/>
    </xf>
    <xf numFmtId="0" fontId="0" fillId="0" borderId="73" xfId="0" applyFill="1" applyBorder="1" applyAlignment="1">
      <alignment horizontal="left" wrapText="1" indent="1"/>
    </xf>
    <xf numFmtId="0" fontId="1" fillId="3" borderId="25" xfId="0" applyFont="1" applyFill="1" applyBorder="1" applyAlignment="1">
      <alignment horizontal="left" indent="1"/>
    </xf>
    <xf numFmtId="0" fontId="0" fillId="4" borderId="22" xfId="0" applyFill="1" applyBorder="1" applyAlignment="1">
      <alignment horizontal="left" indent="1"/>
    </xf>
    <xf numFmtId="0" fontId="0" fillId="0" borderId="50" xfId="0" applyBorder="1" applyAlignment="1">
      <alignment horizontal="left" indent="1"/>
    </xf>
    <xf numFmtId="0" fontId="0" fillId="0" borderId="52" xfId="0" applyBorder="1" applyAlignment="1">
      <alignment horizontal="left" indent="1"/>
    </xf>
    <xf numFmtId="0" fontId="0" fillId="0" borderId="47" xfId="0" applyBorder="1" applyAlignment="1">
      <alignment horizontal="left" indent="1"/>
    </xf>
    <xf numFmtId="0" fontId="0" fillId="0" borderId="46" xfId="0" applyBorder="1" applyAlignment="1">
      <alignment horizontal="left" indent="1"/>
    </xf>
    <xf numFmtId="0" fontId="0" fillId="0" borderId="73" xfId="0" applyBorder="1" applyAlignment="1">
      <alignment horizontal="left" indent="1"/>
    </xf>
    <xf numFmtId="0" fontId="0" fillId="0" borderId="74" xfId="0" applyBorder="1" applyAlignment="1">
      <alignment horizontal="left" wrapText="1" indent="1"/>
    </xf>
    <xf numFmtId="0" fontId="0" fillId="0" borderId="58" xfId="0" applyFont="1" applyBorder="1" applyAlignment="1">
      <alignment horizontal="right"/>
    </xf>
    <xf numFmtId="0" fontId="0" fillId="0" borderId="75" xfId="0" applyBorder="1" applyAlignment="1">
      <alignment horizontal="left"/>
    </xf>
    <xf numFmtId="0" fontId="0" fillId="0" borderId="77" xfId="0" applyBorder="1" applyAlignment="1">
      <alignment horizontal="left" wrapText="1" indent="1"/>
    </xf>
    <xf numFmtId="0" fontId="0" fillId="0" borderId="76" xfId="0" applyBorder="1" applyAlignment="1">
      <alignment horizontal="left" wrapText="1" indent="1"/>
    </xf>
    <xf numFmtId="0" fontId="0" fillId="0" borderId="2" xfId="0" applyBorder="1" applyAlignment="1">
      <alignment wrapText="1"/>
    </xf>
    <xf numFmtId="0" fontId="11" fillId="0" borderId="1" xfId="0" applyFont="1" applyBorder="1" applyAlignment="1">
      <alignment horizontal="right" vertical="top"/>
    </xf>
    <xf numFmtId="0" fontId="11" fillId="0" borderId="1" xfId="0" applyFont="1" applyBorder="1" applyAlignment="1">
      <alignment horizontal="right"/>
    </xf>
    <xf numFmtId="0" fontId="0" fillId="0" borderId="80" xfId="0" applyBorder="1" applyAlignment="1">
      <alignment wrapText="1"/>
    </xf>
    <xf numFmtId="0" fontId="0" fillId="0" borderId="54" xfId="0" applyBorder="1" applyAlignment="1">
      <alignment horizontal="left" indent="1"/>
    </xf>
    <xf numFmtId="0" fontId="0" fillId="0" borderId="56" xfId="0" applyBorder="1" applyAlignment="1">
      <alignment horizontal="left" indent="1"/>
    </xf>
    <xf numFmtId="0" fontId="0" fillId="2" borderId="40" xfId="0" applyFill="1" applyBorder="1" applyAlignment="1">
      <alignment horizontal="left" wrapText="1" indent="1"/>
    </xf>
    <xf numFmtId="0" fontId="2" fillId="2" borderId="81" xfId="1" applyFill="1" applyBorder="1" applyAlignment="1">
      <alignment horizontal="left" wrapText="1" indent="1"/>
    </xf>
    <xf numFmtId="2" fontId="0" fillId="0" borderId="6" xfId="0" applyNumberFormat="1" applyBorder="1"/>
    <xf numFmtId="0" fontId="6" fillId="2" borderId="83" xfId="0" applyFont="1" applyFill="1" applyBorder="1"/>
    <xf numFmtId="0" fontId="0" fillId="2" borderId="83" xfId="0" applyFill="1" applyBorder="1" applyAlignment="1">
      <alignment wrapText="1"/>
    </xf>
    <xf numFmtId="0" fontId="0" fillId="2" borderId="83" xfId="0" applyFill="1" applyBorder="1"/>
    <xf numFmtId="0" fontId="0" fillId="0" borderId="9" xfId="0" applyBorder="1" applyAlignment="1">
      <alignment wrapText="1"/>
    </xf>
    <xf numFmtId="0" fontId="0" fillId="0" borderId="89" xfId="0" applyBorder="1"/>
    <xf numFmtId="0" fontId="6" fillId="0" borderId="6" xfId="0" applyFont="1" applyBorder="1"/>
    <xf numFmtId="0" fontId="0" fillId="2" borderId="86" xfId="0" applyFont="1" applyFill="1" applyBorder="1"/>
    <xf numFmtId="0" fontId="0" fillId="2" borderId="87" xfId="0" applyFill="1" applyBorder="1" applyAlignment="1">
      <alignment horizontal="left" indent="1"/>
    </xf>
    <xf numFmtId="0" fontId="0" fillId="0" borderId="48" xfId="0" applyBorder="1" applyAlignment="1"/>
    <xf numFmtId="0" fontId="0" fillId="0" borderId="64" xfId="0" applyBorder="1" applyAlignment="1"/>
    <xf numFmtId="0" fontId="0" fillId="0" borderId="88" xfId="0" applyBorder="1" applyAlignment="1">
      <alignment horizontal="left" indent="1"/>
    </xf>
    <xf numFmtId="0" fontId="6" fillId="0" borderId="1" xfId="0" applyFont="1" applyFill="1" applyBorder="1"/>
    <xf numFmtId="3" fontId="0" fillId="0" borderId="51" xfId="0" applyNumberFormat="1" applyFont="1" applyBorder="1" applyAlignment="1">
      <alignment horizontal="right"/>
    </xf>
    <xf numFmtId="0" fontId="0" fillId="0" borderId="51" xfId="0" applyFont="1" applyFill="1" applyBorder="1" applyAlignment="1">
      <alignment horizontal="right"/>
    </xf>
    <xf numFmtId="3" fontId="0" fillId="3" borderId="30" xfId="0" applyNumberFormat="1" applyFont="1" applyFill="1" applyBorder="1"/>
    <xf numFmtId="0" fontId="0" fillId="3" borderId="30" xfId="0" applyFont="1" applyFill="1" applyBorder="1"/>
    <xf numFmtId="0" fontId="0" fillId="3" borderId="9" xfId="0" applyFill="1" applyBorder="1"/>
    <xf numFmtId="0" fontId="0" fillId="0" borderId="63" xfId="0" applyBorder="1" applyAlignment="1"/>
    <xf numFmtId="3" fontId="0" fillId="3" borderId="30" xfId="0" applyNumberFormat="1" applyFont="1" applyFill="1" applyBorder="1" applyAlignment="1">
      <alignment horizontal="right"/>
    </xf>
    <xf numFmtId="164" fontId="0" fillId="0" borderId="30" xfId="0" applyNumberFormat="1" applyFont="1" applyBorder="1"/>
    <xf numFmtId="0" fontId="0" fillId="0" borderId="30" xfId="0" applyFill="1" applyBorder="1" applyAlignment="1">
      <alignment horizontal="right"/>
    </xf>
    <xf numFmtId="0" fontId="0" fillId="0" borderId="50" xfId="0" applyFill="1" applyBorder="1" applyAlignment="1">
      <alignment horizontal="left" wrapText="1" indent="1"/>
    </xf>
    <xf numFmtId="164" fontId="0" fillId="0" borderId="30" xfId="0" applyNumberFormat="1" applyFont="1" applyFill="1" applyBorder="1"/>
    <xf numFmtId="0" fontId="0" fillId="3" borderId="30" xfId="0" applyFill="1" applyBorder="1"/>
    <xf numFmtId="0" fontId="0" fillId="3" borderId="63" xfId="0" applyFont="1" applyFill="1" applyBorder="1" applyAlignment="1">
      <alignment horizontal="right"/>
    </xf>
    <xf numFmtId="165" fontId="0" fillId="0" borderId="30" xfId="0" applyNumberFormat="1" applyFont="1" applyBorder="1"/>
    <xf numFmtId="0" fontId="4" fillId="0" borderId="76" xfId="0" applyFont="1" applyFill="1" applyBorder="1" applyAlignment="1">
      <alignment horizontal="left" wrapText="1" indent="1"/>
    </xf>
    <xf numFmtId="0" fontId="0" fillId="0" borderId="1" xfId="0" applyFont="1" applyBorder="1" applyAlignment="1">
      <alignment wrapText="1"/>
    </xf>
    <xf numFmtId="0" fontId="0" fillId="0" borderId="0" xfId="0" applyBorder="1" applyAlignment="1">
      <alignment horizontal="right"/>
    </xf>
    <xf numFmtId="9" fontId="0" fillId="0" borderId="30" xfId="0" applyNumberFormat="1" applyFont="1" applyBorder="1" applyAlignment="1">
      <alignment horizontal="left" wrapText="1"/>
    </xf>
    <xf numFmtId="0" fontId="0" fillId="0" borderId="30" xfId="0" applyBorder="1" applyAlignment="1">
      <alignment horizontal="left" vertical="center" wrapText="1"/>
    </xf>
    <xf numFmtId="1" fontId="0" fillId="0" borderId="30" xfId="0" applyNumberFormat="1" applyFont="1" applyBorder="1" applyAlignment="1">
      <alignment horizontal="right" wrapText="1"/>
    </xf>
    <xf numFmtId="1" fontId="0" fillId="0" borderId="30" xfId="0" applyNumberFormat="1" applyFont="1" applyBorder="1" applyAlignment="1">
      <alignment horizontal="right"/>
    </xf>
    <xf numFmtId="1" fontId="0" fillId="0" borderId="51" xfId="0" applyNumberFormat="1" applyBorder="1"/>
    <xf numFmtId="3" fontId="0" fillId="3" borderId="30" xfId="0" applyNumberFormat="1" applyFill="1" applyBorder="1"/>
    <xf numFmtId="0" fontId="0" fillId="3" borderId="30" xfId="0" applyFont="1" applyFill="1" applyBorder="1" applyAlignment="1">
      <alignment horizontal="right"/>
    </xf>
    <xf numFmtId="0" fontId="0" fillId="2" borderId="45" xfId="0" applyFill="1" applyBorder="1" applyAlignment="1">
      <alignment horizontal="left" wrapText="1" indent="1"/>
    </xf>
    <xf numFmtId="0" fontId="0" fillId="0" borderId="30" xfId="0" applyBorder="1" applyAlignment="1">
      <alignment horizontal="left" vertical="center" wrapText="1"/>
    </xf>
    <xf numFmtId="0" fontId="0" fillId="0" borderId="73" xfId="0" applyBorder="1" applyAlignment="1">
      <alignment horizontal="left" vertical="center" wrapText="1" indent="1"/>
    </xf>
    <xf numFmtId="0" fontId="0" fillId="0" borderId="64" xfId="0" applyBorder="1" applyAlignment="1">
      <alignment horizontal="left" vertical="center" indent="1"/>
    </xf>
    <xf numFmtId="0" fontId="0" fillId="0" borderId="72" xfId="0" applyBorder="1" applyAlignment="1">
      <alignment horizontal="left" vertical="center" indent="1"/>
    </xf>
    <xf numFmtId="0" fontId="0" fillId="2" borderId="36" xfId="0" applyFill="1" applyBorder="1" applyAlignment="1">
      <alignment horizontal="left" vertical="center" wrapText="1" indent="1"/>
    </xf>
    <xf numFmtId="0" fontId="0" fillId="0" borderId="78" xfId="0" applyBorder="1" applyAlignment="1">
      <alignment horizontal="left" vertical="center" wrapText="1" indent="1"/>
    </xf>
    <xf numFmtId="0" fontId="0" fillId="0" borderId="77" xfId="0" applyBorder="1" applyAlignment="1">
      <alignment horizontal="left" vertical="center" wrapText="1" indent="1"/>
    </xf>
    <xf numFmtId="0" fontId="0" fillId="0" borderId="30" xfId="0" applyBorder="1" applyAlignment="1">
      <alignment vertical="center" wrapText="1"/>
    </xf>
    <xf numFmtId="0" fontId="0" fillId="3" borderId="24" xfId="0" applyFill="1" applyBorder="1" applyAlignment="1">
      <alignment vertical="center" wrapText="1"/>
    </xf>
    <xf numFmtId="0" fontId="0" fillId="0" borderId="51" xfId="0" applyBorder="1" applyAlignment="1">
      <alignment vertical="center" wrapText="1"/>
    </xf>
    <xf numFmtId="0" fontId="0" fillId="0" borderId="0" xfId="0" applyFont="1" applyBorder="1" applyAlignment="1">
      <alignment horizontal="left" vertical="center" wrapText="1"/>
    </xf>
    <xf numFmtId="0" fontId="0" fillId="0" borderId="51" xfId="0" applyBorder="1" applyAlignment="1">
      <alignment vertical="center"/>
    </xf>
    <xf numFmtId="0" fontId="0" fillId="2" borderId="83" xfId="0" applyFill="1" applyBorder="1" applyAlignment="1">
      <alignment vertical="center" wrapText="1"/>
    </xf>
    <xf numFmtId="0" fontId="0" fillId="0" borderId="65" xfId="0" applyBorder="1" applyAlignment="1">
      <alignment vertical="center"/>
    </xf>
    <xf numFmtId="0" fontId="0" fillId="0" borderId="10" xfId="0" applyBorder="1" applyAlignment="1">
      <alignment vertical="center"/>
    </xf>
    <xf numFmtId="0" fontId="0" fillId="0" borderId="30" xfId="0" applyBorder="1" applyAlignment="1">
      <alignment vertical="center"/>
    </xf>
    <xf numFmtId="0" fontId="0" fillId="0" borderId="30" xfId="0" applyBorder="1" applyAlignment="1"/>
    <xf numFmtId="0" fontId="0" fillId="0" borderId="30" xfId="0" applyBorder="1" applyAlignment="1">
      <alignment horizontal="left" vertical="center" wrapText="1" indent="1"/>
    </xf>
    <xf numFmtId="0" fontId="0" fillId="0" borderId="51" xfId="0" applyBorder="1" applyAlignment="1">
      <alignment horizontal="left" vertical="center" wrapText="1" indent="1"/>
    </xf>
    <xf numFmtId="0" fontId="0" fillId="0" borderId="58" xfId="0" applyFont="1" applyFill="1" applyBorder="1"/>
    <xf numFmtId="0" fontId="0" fillId="0" borderId="51" xfId="0" applyFont="1" applyFill="1" applyBorder="1"/>
    <xf numFmtId="0" fontId="0" fillId="2" borderId="36" xfId="0" applyFill="1" applyBorder="1" applyAlignment="1">
      <alignment horizontal="left" wrapText="1" indent="1"/>
    </xf>
    <xf numFmtId="0" fontId="0" fillId="2" borderId="35" xfId="0" applyFill="1" applyBorder="1" applyAlignment="1">
      <alignment horizontal="left" vertical="center" wrapText="1" indent="1"/>
    </xf>
    <xf numFmtId="0" fontId="0" fillId="2" borderId="31" xfId="0" applyFill="1" applyBorder="1" applyAlignment="1">
      <alignment horizontal="left" vertical="center" wrapText="1"/>
    </xf>
    <xf numFmtId="0" fontId="1" fillId="2" borderId="48" xfId="0" applyFont="1" applyFill="1" applyBorder="1" applyAlignment="1">
      <alignment horizontal="center" vertical="center"/>
    </xf>
    <xf numFmtId="0" fontId="0" fillId="2" borderId="38" xfId="0" applyFill="1" applyBorder="1" applyAlignment="1">
      <alignment vertical="center" wrapText="1"/>
    </xf>
    <xf numFmtId="0" fontId="0" fillId="0" borderId="70" xfId="0" applyBorder="1" applyAlignment="1">
      <alignment horizontal="right"/>
    </xf>
    <xf numFmtId="0" fontId="0" fillId="0" borderId="10" xfId="0" applyBorder="1" applyAlignment="1">
      <alignment horizontal="right"/>
    </xf>
    <xf numFmtId="0" fontId="0" fillId="0" borderId="99" xfId="0" applyBorder="1" applyAlignment="1">
      <alignment horizontal="right"/>
    </xf>
    <xf numFmtId="0" fontId="0" fillId="0" borderId="9" xfId="0" applyBorder="1" applyAlignment="1">
      <alignment horizontal="right"/>
    </xf>
    <xf numFmtId="3" fontId="4" fillId="0" borderId="57" xfId="0" applyNumberFormat="1" applyFont="1" applyFill="1" applyBorder="1" applyAlignment="1">
      <alignment horizontal="right"/>
    </xf>
    <xf numFmtId="0" fontId="0" fillId="0" borderId="100" xfId="0" applyBorder="1"/>
    <xf numFmtId="3" fontId="0" fillId="0" borderId="48" xfId="0" applyNumberFormat="1" applyFont="1" applyBorder="1" applyAlignment="1">
      <alignment horizontal="right"/>
    </xf>
    <xf numFmtId="0" fontId="0" fillId="0" borderId="101" xfId="0" applyBorder="1"/>
    <xf numFmtId="3" fontId="4" fillId="0" borderId="71" xfId="0" applyNumberFormat="1" applyFont="1" applyFill="1" applyBorder="1" applyAlignment="1">
      <alignment horizontal="right"/>
    </xf>
    <xf numFmtId="0" fontId="2" fillId="0" borderId="1" xfId="1" applyBorder="1" applyAlignment="1">
      <alignment wrapText="1"/>
    </xf>
    <xf numFmtId="0" fontId="11" fillId="0" borderId="1" xfId="0" applyFont="1" applyBorder="1" applyAlignment="1">
      <alignment horizontal="left" indent="1"/>
    </xf>
    <xf numFmtId="0" fontId="0" fillId="2" borderId="61" xfId="0" applyFill="1" applyBorder="1" applyAlignment="1">
      <alignment vertical="center"/>
    </xf>
    <xf numFmtId="0" fontId="6" fillId="2" borderId="41" xfId="0" applyFont="1" applyFill="1" applyBorder="1"/>
    <xf numFmtId="3" fontId="0" fillId="0" borderId="30" xfId="0" applyNumberFormat="1" applyBorder="1" applyAlignment="1">
      <alignment horizontal="right"/>
    </xf>
    <xf numFmtId="0" fontId="4" fillId="0" borderId="72" xfId="0" applyFont="1" applyBorder="1" applyAlignment="1">
      <alignment horizontal="left" wrapText="1" indent="1"/>
    </xf>
    <xf numFmtId="0" fontId="4" fillId="0" borderId="64" xfId="0" applyFont="1" applyBorder="1" applyAlignment="1">
      <alignment horizontal="left" wrapText="1" indent="1"/>
    </xf>
    <xf numFmtId="2" fontId="0" fillId="3" borderId="30" xfId="0" applyNumberFormat="1" applyFill="1" applyBorder="1"/>
    <xf numFmtId="2" fontId="0" fillId="3" borderId="30" xfId="0" applyNumberFormat="1" applyFill="1" applyBorder="1" applyAlignment="1">
      <alignment horizontal="right"/>
    </xf>
    <xf numFmtId="0" fontId="8" fillId="0" borderId="72" xfId="0" applyFont="1" applyBorder="1" applyAlignment="1">
      <alignment horizontal="left" indent="1"/>
    </xf>
    <xf numFmtId="0" fontId="0" fillId="2" borderId="31" xfId="0" applyFill="1" applyBorder="1" applyAlignment="1">
      <alignment vertical="center"/>
    </xf>
    <xf numFmtId="0" fontId="0" fillId="2" borderId="43" xfId="0" applyFill="1" applyBorder="1" applyAlignment="1">
      <alignment horizontal="left" indent="1"/>
    </xf>
    <xf numFmtId="0" fontId="0" fillId="0" borderId="72" xfId="0" applyBorder="1" applyAlignment="1">
      <alignment horizontal="left" indent="1"/>
    </xf>
    <xf numFmtId="4" fontId="0" fillId="3" borderId="30" xfId="0" applyNumberFormat="1" applyFill="1" applyBorder="1" applyAlignment="1">
      <alignment horizontal="right"/>
    </xf>
    <xf numFmtId="0" fontId="0" fillId="3" borderId="64" xfId="0" applyFill="1" applyBorder="1" applyAlignment="1">
      <alignment horizontal="left" indent="1"/>
    </xf>
    <xf numFmtId="3" fontId="0" fillId="0" borderId="57" xfId="0" applyNumberFormat="1" applyBorder="1"/>
    <xf numFmtId="3" fontId="4" fillId="0" borderId="51" xfId="0" applyNumberFormat="1" applyFont="1" applyBorder="1" applyAlignment="1">
      <alignment horizontal="right"/>
    </xf>
    <xf numFmtId="0" fontId="0" fillId="0" borderId="73" xfId="0" applyBorder="1" applyAlignment="1">
      <alignment horizontal="left" wrapText="1" indent="1"/>
    </xf>
    <xf numFmtId="0" fontId="0" fillId="0" borderId="9" xfId="0" applyBorder="1" applyAlignment="1">
      <alignment horizontal="left" indent="1"/>
    </xf>
    <xf numFmtId="0" fontId="0" fillId="2" borderId="33" xfId="0" applyFill="1" applyBorder="1" applyAlignment="1">
      <alignment vertical="center"/>
    </xf>
    <xf numFmtId="2" fontId="0" fillId="0" borderId="53" xfId="0" applyNumberFormat="1" applyBorder="1" applyAlignment="1">
      <alignment horizontal="right"/>
    </xf>
    <xf numFmtId="0" fontId="4" fillId="0" borderId="50" xfId="0" applyFont="1" applyBorder="1" applyAlignment="1">
      <alignment horizontal="left" indent="1"/>
    </xf>
    <xf numFmtId="0" fontId="0" fillId="2" borderId="82" xfId="0" applyFill="1" applyBorder="1" applyAlignment="1">
      <alignment horizontal="left" wrapText="1" indent="1"/>
    </xf>
    <xf numFmtId="0" fontId="0" fillId="2" borderId="86" xfId="0" applyFill="1" applyBorder="1" applyAlignment="1">
      <alignment vertical="center"/>
    </xf>
    <xf numFmtId="0" fontId="0" fillId="2" borderId="87" xfId="0" applyFill="1" applyBorder="1" applyAlignment="1">
      <alignment horizontal="left" wrapText="1" indent="1"/>
    </xf>
    <xf numFmtId="0" fontId="0" fillId="0" borderId="85" xfId="0" applyBorder="1" applyAlignment="1">
      <alignment horizontal="left" indent="1"/>
    </xf>
    <xf numFmtId="0" fontId="0" fillId="0" borderId="53" xfId="0" applyBorder="1"/>
    <xf numFmtId="0" fontId="0" fillId="2" borderId="43" xfId="0" applyFill="1" applyBorder="1" applyAlignment="1">
      <alignment horizontal="left" wrapText="1" indent="1"/>
    </xf>
    <xf numFmtId="0" fontId="0" fillId="2" borderId="81" xfId="0" applyFill="1" applyBorder="1" applyAlignment="1">
      <alignment horizontal="left" wrapText="1" indent="1"/>
    </xf>
    <xf numFmtId="0" fontId="0" fillId="2" borderId="56" xfId="0" applyFill="1" applyBorder="1" applyAlignment="1">
      <alignment horizontal="left" wrapText="1" indent="1"/>
    </xf>
    <xf numFmtId="0" fontId="0" fillId="2" borderId="102" xfId="0" applyFill="1" applyBorder="1" applyAlignment="1">
      <alignment horizontal="left" wrapText="1" indent="1"/>
    </xf>
    <xf numFmtId="0" fontId="0" fillId="2" borderId="35" xfId="0" applyFill="1" applyBorder="1" applyAlignment="1">
      <alignment horizontal="left" wrapText="1" indent="1"/>
    </xf>
    <xf numFmtId="167" fontId="0" fillId="0" borderId="1" xfId="0" applyNumberFormat="1" applyBorder="1"/>
    <xf numFmtId="166" fontId="0" fillId="0" borderId="1" xfId="0" applyNumberFormat="1" applyBorder="1"/>
    <xf numFmtId="3" fontId="0" fillId="0" borderId="4" xfId="0" applyNumberFormat="1" applyBorder="1"/>
    <xf numFmtId="3" fontId="0" fillId="0" borderId="1" xfId="0" applyNumberFormat="1" applyBorder="1"/>
    <xf numFmtId="10" fontId="0" fillId="0" borderId="4" xfId="0" applyNumberFormat="1" applyBorder="1"/>
    <xf numFmtId="4" fontId="0" fillId="0" borderId="57" xfId="0" applyNumberFormat="1" applyBorder="1"/>
    <xf numFmtId="4" fontId="4" fillId="0" borderId="51" xfId="0" applyNumberFormat="1" applyFont="1" applyBorder="1" applyAlignment="1">
      <alignment horizontal="right"/>
    </xf>
    <xf numFmtId="3" fontId="0" fillId="5" borderId="30" xfId="0" applyNumberFormat="1" applyFill="1" applyBorder="1"/>
    <xf numFmtId="0" fontId="0" fillId="5" borderId="30" xfId="0" applyFill="1" applyBorder="1"/>
    <xf numFmtId="4" fontId="0" fillId="0" borderId="30" xfId="0" applyNumberFormat="1" applyBorder="1"/>
    <xf numFmtId="168" fontId="0" fillId="3" borderId="51" xfId="0" applyNumberFormat="1" applyFont="1" applyFill="1" applyBorder="1"/>
    <xf numFmtId="10" fontId="0" fillId="0" borderId="1" xfId="0" applyNumberFormat="1" applyBorder="1"/>
    <xf numFmtId="14" fontId="0" fillId="0" borderId="30" xfId="0" applyNumberFormat="1" applyFill="1" applyBorder="1" applyAlignment="1">
      <alignment horizontal="right"/>
    </xf>
    <xf numFmtId="168" fontId="0" fillId="0" borderId="30" xfId="0" applyNumberFormat="1" applyBorder="1"/>
    <xf numFmtId="168" fontId="0" fillId="3" borderId="30" xfId="0" applyNumberFormat="1" applyFill="1" applyBorder="1"/>
    <xf numFmtId="9" fontId="0" fillId="3" borderId="30" xfId="0" applyNumberFormat="1" applyFill="1" applyBorder="1"/>
    <xf numFmtId="164" fontId="0" fillId="0" borderId="30" xfId="0" applyNumberFormat="1" applyBorder="1"/>
    <xf numFmtId="9" fontId="0" fillId="0" borderId="30" xfId="0" applyNumberFormat="1" applyBorder="1" applyAlignment="1">
      <alignment horizontal="right"/>
    </xf>
    <xf numFmtId="168" fontId="0" fillId="3" borderId="30" xfId="0" applyNumberFormat="1" applyFill="1" applyBorder="1" applyAlignment="1">
      <alignment horizontal="right"/>
    </xf>
    <xf numFmtId="9" fontId="0" fillId="0" borderId="30" xfId="0" applyNumberFormat="1" applyBorder="1"/>
    <xf numFmtId="168" fontId="0" fillId="3" borderId="51" xfId="0" applyNumberFormat="1" applyFill="1" applyBorder="1"/>
    <xf numFmtId="9" fontId="0" fillId="3" borderId="51" xfId="0" applyNumberFormat="1" applyFill="1" applyBorder="1"/>
    <xf numFmtId="0" fontId="0" fillId="0" borderId="64" xfId="0" applyBorder="1" applyAlignment="1">
      <alignment horizontal="left" vertical="center" wrapText="1" indent="1"/>
    </xf>
    <xf numFmtId="0" fontId="0" fillId="0" borderId="27" xfId="0" applyBorder="1" applyAlignment="1">
      <alignment wrapText="1"/>
    </xf>
    <xf numFmtId="0" fontId="0" fillId="2" borderId="33" xfId="0" applyFont="1" applyFill="1" applyBorder="1" applyAlignment="1">
      <alignment horizontal="left" vertical="center"/>
    </xf>
    <xf numFmtId="0" fontId="6" fillId="2" borderId="34" xfId="0" applyFont="1" applyFill="1" applyBorder="1" applyAlignment="1">
      <alignment horizontal="right" wrapText="1"/>
    </xf>
    <xf numFmtId="0" fontId="0" fillId="2" borderId="44" xfId="0" applyFill="1" applyBorder="1" applyAlignment="1">
      <alignment horizontal="right" wrapText="1"/>
    </xf>
    <xf numFmtId="0" fontId="1" fillId="2" borderId="34" xfId="0" applyFont="1" applyFill="1" applyBorder="1" applyAlignment="1">
      <alignment horizontal="right" wrapText="1"/>
    </xf>
    <xf numFmtId="0" fontId="2" fillId="2" borderId="45" xfId="1" applyFill="1" applyBorder="1" applyAlignment="1">
      <alignment horizontal="left" wrapText="1" indent="1"/>
    </xf>
    <xf numFmtId="15" fontId="0" fillId="0" borderId="51" xfId="0" applyNumberFormat="1" applyBorder="1" applyAlignment="1">
      <alignment horizontal="right"/>
    </xf>
    <xf numFmtId="0" fontId="0" fillId="0" borderId="50" xfId="0" applyBorder="1" applyAlignment="1">
      <alignment horizontal="left" vertical="center" wrapText="1" indent="1"/>
    </xf>
    <xf numFmtId="2" fontId="0" fillId="0" borderId="62" xfId="0" applyNumberFormat="1" applyBorder="1" applyAlignment="1">
      <alignment horizontal="right" wrapText="1"/>
    </xf>
    <xf numFmtId="0" fontId="0" fillId="0" borderId="53" xfId="0" applyBorder="1" applyAlignment="1">
      <alignment horizontal="left" vertical="center"/>
    </xf>
    <xf numFmtId="0" fontId="0" fillId="0" borderId="55" xfId="0" applyBorder="1" applyAlignment="1">
      <alignment horizontal="left" vertical="center"/>
    </xf>
    <xf numFmtId="0" fontId="0" fillId="0" borderId="62" xfId="0" applyBorder="1" applyAlignment="1">
      <alignment horizontal="left" vertical="center"/>
    </xf>
    <xf numFmtId="0" fontId="0" fillId="0" borderId="84" xfId="0" applyBorder="1" applyAlignment="1">
      <alignment horizontal="left" vertical="center"/>
    </xf>
    <xf numFmtId="0" fontId="0" fillId="0" borderId="53" xfId="0" applyBorder="1" applyAlignment="1">
      <alignment horizontal="left" vertical="center" wrapText="1"/>
    </xf>
    <xf numFmtId="0" fontId="0" fillId="0" borderId="62" xfId="0" applyBorder="1" applyAlignment="1">
      <alignment horizontal="left" vertical="center" wrapText="1"/>
    </xf>
    <xf numFmtId="0" fontId="0" fillId="0" borderId="30" xfId="0" applyBorder="1" applyAlignment="1">
      <alignment horizontal="left" vertical="center" wrapText="1"/>
    </xf>
    <xf numFmtId="0" fontId="0" fillId="0" borderId="57" xfId="0" applyBorder="1" applyAlignment="1">
      <alignment horizontal="left" vertical="center" wrapText="1"/>
    </xf>
    <xf numFmtId="0" fontId="0" fillId="0" borderId="97" xfId="0" applyBorder="1" applyAlignment="1">
      <alignment horizontal="left" vertical="center" wrapText="1"/>
    </xf>
    <xf numFmtId="0" fontId="1" fillId="0" borderId="30" xfId="0" applyFont="1" applyBorder="1" applyAlignment="1">
      <alignment horizontal="left" wrapText="1"/>
    </xf>
    <xf numFmtId="0" fontId="0" fillId="2" borderId="38" xfId="0" applyFill="1" applyBorder="1" applyAlignment="1">
      <alignment horizontal="left" vertical="center" wrapText="1"/>
    </xf>
    <xf numFmtId="0" fontId="0" fillId="2" borderId="49" xfId="0" applyFill="1" applyBorder="1" applyAlignment="1">
      <alignment horizontal="left" vertical="center" wrapText="1"/>
    </xf>
    <xf numFmtId="0" fontId="0" fillId="0" borderId="48" xfId="0" applyBorder="1" applyAlignment="1">
      <alignment horizontal="right"/>
    </xf>
    <xf numFmtId="0" fontId="0" fillId="0" borderId="72" xfId="0" applyBorder="1" applyAlignment="1">
      <alignment horizontal="right"/>
    </xf>
    <xf numFmtId="0" fontId="0" fillId="2" borderId="60" xfId="0" applyFont="1" applyFill="1" applyBorder="1" applyAlignment="1">
      <alignment horizontal="left" vertical="center"/>
    </xf>
    <xf numFmtId="0" fontId="0" fillId="2" borderId="94" xfId="0" applyFont="1" applyFill="1" applyBorder="1" applyAlignment="1">
      <alignment horizontal="left" vertical="center"/>
    </xf>
    <xf numFmtId="0" fontId="0" fillId="2" borderId="59" xfId="0" applyFont="1" applyFill="1" applyBorder="1" applyAlignment="1">
      <alignment horizontal="left" vertical="center"/>
    </xf>
    <xf numFmtId="0" fontId="0" fillId="2" borderId="63" xfId="0" applyFont="1" applyFill="1" applyBorder="1" applyAlignment="1">
      <alignment horizontal="left" vertical="center"/>
    </xf>
    <xf numFmtId="0" fontId="0" fillId="0" borderId="57" xfId="0" applyBorder="1" applyAlignment="1">
      <alignment horizontal="right"/>
    </xf>
    <xf numFmtId="0" fontId="0" fillId="0" borderId="77" xfId="0" applyBorder="1" applyAlignment="1">
      <alignment horizontal="right"/>
    </xf>
    <xf numFmtId="0" fontId="0" fillId="0" borderId="54" xfId="0" applyBorder="1" applyAlignment="1">
      <alignment horizontal="left" vertical="center" wrapText="1"/>
    </xf>
    <xf numFmtId="0" fontId="0" fillId="0" borderId="90" xfId="0" applyBorder="1" applyAlignment="1">
      <alignment horizontal="left" vertical="center" wrapText="1"/>
    </xf>
    <xf numFmtId="0" fontId="0" fillId="0" borderId="98" xfId="0" applyBorder="1" applyAlignment="1">
      <alignment horizontal="left" vertical="center" wrapText="1"/>
    </xf>
    <xf numFmtId="0" fontId="0" fillId="0" borderId="51" xfId="0" applyBorder="1" applyAlignment="1">
      <alignment horizontal="left" vertical="center" wrapText="1"/>
    </xf>
    <xf numFmtId="0" fontId="1" fillId="2" borderId="48" xfId="0" applyFont="1" applyFill="1" applyBorder="1" applyAlignment="1">
      <alignment horizontal="center" vertical="center"/>
    </xf>
    <xf numFmtId="0" fontId="1" fillId="2" borderId="80" xfId="0" applyFont="1" applyFill="1" applyBorder="1" applyAlignment="1">
      <alignment horizontal="center" vertical="center"/>
    </xf>
    <xf numFmtId="0" fontId="1" fillId="2" borderId="49" xfId="0" applyFont="1" applyFill="1" applyBorder="1" applyAlignment="1">
      <alignment horizontal="center" vertical="center"/>
    </xf>
    <xf numFmtId="0" fontId="0" fillId="0" borderId="59" xfId="0" applyBorder="1" applyAlignment="1">
      <alignment horizontal="left"/>
    </xf>
    <xf numFmtId="0" fontId="0" fillId="0" borderId="63" xfId="0" applyBorder="1" applyAlignment="1">
      <alignment horizontal="left"/>
    </xf>
    <xf numFmtId="0" fontId="0" fillId="0" borderId="79" xfId="0" applyBorder="1" applyAlignment="1">
      <alignment horizontal="left"/>
    </xf>
    <xf numFmtId="0" fontId="0" fillId="0" borderId="60" xfId="0" applyBorder="1" applyAlignment="1">
      <alignment horizontal="left"/>
    </xf>
    <xf numFmtId="0" fontId="0" fillId="0" borderId="94" xfId="0" applyBorder="1" applyAlignment="1">
      <alignment horizontal="left"/>
    </xf>
    <xf numFmtId="0" fontId="0" fillId="0" borderId="93" xfId="0" applyBorder="1" applyAlignment="1">
      <alignment horizontal="left"/>
    </xf>
    <xf numFmtId="0" fontId="0" fillId="0" borderId="91" xfId="0" applyBorder="1" applyAlignment="1">
      <alignment horizontal="left" vertical="center" wrapText="1"/>
    </xf>
    <xf numFmtId="0" fontId="0" fillId="0" borderId="92" xfId="0" applyBorder="1" applyAlignment="1">
      <alignment horizontal="left" vertical="center" wrapText="1"/>
    </xf>
    <xf numFmtId="0" fontId="4" fillId="0" borderId="60" xfId="0" applyFont="1" applyFill="1" applyBorder="1" applyAlignment="1">
      <alignment horizontal="left" vertical="center" wrapText="1"/>
    </xf>
    <xf numFmtId="0" fontId="4" fillId="0" borderId="93" xfId="0" applyFont="1" applyFill="1" applyBorder="1" applyAlignment="1">
      <alignment horizontal="left" vertical="center" wrapText="1"/>
    </xf>
    <xf numFmtId="0" fontId="0" fillId="0" borderId="95" xfId="0" applyBorder="1" applyAlignment="1">
      <alignment horizontal="left" vertical="center" wrapText="1"/>
    </xf>
    <xf numFmtId="0" fontId="0" fillId="0" borderId="96" xfId="0" applyBorder="1" applyAlignment="1">
      <alignment horizontal="left" vertical="center" wrapText="1"/>
    </xf>
    <xf numFmtId="0" fontId="0" fillId="0" borderId="60" xfId="0" applyBorder="1" applyAlignment="1">
      <alignment horizontal="left" vertical="center" wrapText="1"/>
    </xf>
    <xf numFmtId="0" fontId="0" fillId="0" borderId="93" xfId="0" applyBorder="1" applyAlignment="1">
      <alignment horizontal="left" vertical="center" wrapText="1"/>
    </xf>
    <xf numFmtId="0" fontId="0" fillId="0" borderId="59" xfId="0" applyBorder="1" applyAlignment="1">
      <alignment horizontal="left" vertical="center" wrapText="1"/>
    </xf>
    <xf numFmtId="0" fontId="0" fillId="0" borderId="79" xfId="0" applyBorder="1" applyAlignment="1">
      <alignment horizontal="left" vertical="center" wrapText="1"/>
    </xf>
  </cellXfs>
  <cellStyles count="6">
    <cellStyle name="Link" xfId="1" builtinId="8"/>
    <cellStyle name="Standard" xfId="0" builtinId="0"/>
    <cellStyle name="Standard 2" xfId="5" xr:uid="{F24F30D3-D4DD-44CF-B4F1-2E2131E9E1EC}"/>
    <cellStyle name="Standard 2 2" xfId="4" xr:uid="{05CA0148-F16C-49E8-8690-899B2C1D27EE}"/>
    <cellStyle name="Standard 4" xfId="3" xr:uid="{C8347993-618F-43D7-AB5F-3B78A93980DE}"/>
    <cellStyle name="Standard 5 2" xfId="2" xr:uid="{38EA6CE6-FDC1-4E41-9C75-EB77A486DDA5}"/>
  </cellStyles>
  <dxfs count="0"/>
  <tableStyles count="0" defaultTableStyle="TableStyleMedium2" defaultPivotStyle="PivotStyleLight16"/>
  <colors>
    <mruColors>
      <color rgb="FFFDFDFD"/>
      <color rgb="FFD726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2387600</xdr:colOff>
      <xdr:row>7</xdr:row>
      <xdr:rowOff>65286</xdr:rowOff>
    </xdr:to>
    <xdr:pic>
      <xdr:nvPicPr>
        <xdr:cNvPr id="2" name="Grafik 1">
          <a:extLst>
            <a:ext uri="{FF2B5EF4-FFF2-40B4-BE49-F238E27FC236}">
              <a16:creationId xmlns:a16="http://schemas.microsoft.com/office/drawing/2014/main" id="{19A06EB7-0DFD-433A-A35B-56D445340C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52775" cy="11904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2496296</xdr:colOff>
      <xdr:row>7</xdr:row>
      <xdr:rowOff>58252</xdr:rowOff>
    </xdr:to>
    <xdr:pic>
      <xdr:nvPicPr>
        <xdr:cNvPr id="2" name="Grafik 1">
          <a:extLst>
            <a:ext uri="{FF2B5EF4-FFF2-40B4-BE49-F238E27FC236}">
              <a16:creationId xmlns:a16="http://schemas.microsoft.com/office/drawing/2014/main" id="{DDEB0EDE-CC48-45DA-96AB-310B9D5339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01146" cy="11758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2496296</xdr:colOff>
      <xdr:row>7</xdr:row>
      <xdr:rowOff>58252</xdr:rowOff>
    </xdr:to>
    <xdr:pic>
      <xdr:nvPicPr>
        <xdr:cNvPr id="4" name="Grafik 3">
          <a:extLst>
            <a:ext uri="{FF2B5EF4-FFF2-40B4-BE49-F238E27FC236}">
              <a16:creationId xmlns:a16="http://schemas.microsoft.com/office/drawing/2014/main" id="{24E96134-D198-4A7A-9FE7-99A1D9008F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53521" cy="11917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2507264</xdr:colOff>
      <xdr:row>7</xdr:row>
      <xdr:rowOff>40068</xdr:rowOff>
    </xdr:to>
    <xdr:pic>
      <xdr:nvPicPr>
        <xdr:cNvPr id="2" name="Grafik 1">
          <a:extLst>
            <a:ext uri="{FF2B5EF4-FFF2-40B4-BE49-F238E27FC236}">
              <a16:creationId xmlns:a16="http://schemas.microsoft.com/office/drawing/2014/main" id="{64E92B5D-8B47-4023-A613-9EB694BEE2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53521" cy="119172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rabag.com/en/esg-en/sustainability-management/certificates-and-polici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trabag.com/en/group/corporate-management/our-management/supervisory-board" TargetMode="External"/><Relationship Id="rId1" Type="http://schemas.openxmlformats.org/officeDocument/2006/relationships/hyperlink" Target="https://www.strabag.com/en/group/corporate-management/our-management"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C7440-A71D-43EB-A92F-360AC0F8F209}">
  <dimension ref="B2:F19"/>
  <sheetViews>
    <sheetView tabSelected="1" zoomScale="130" zoomScaleNormal="130" workbookViewId="0"/>
  </sheetViews>
  <sheetFormatPr baseColWidth="10" defaultColWidth="11.42578125" defaultRowHeight="12.75" x14ac:dyDescent="0.2"/>
  <cols>
    <col min="1" max="1" width="11.42578125" style="1"/>
    <col min="2" max="2" width="70.7109375" style="1" customWidth="1"/>
    <col min="3" max="16384" width="11.42578125" style="1"/>
  </cols>
  <sheetData>
    <row r="2" spans="2:6" s="36" customFormat="1" x14ac:dyDescent="0.2">
      <c r="F2" s="153" t="s">
        <v>30</v>
      </c>
    </row>
    <row r="3" spans="2:6" s="36" customFormat="1" x14ac:dyDescent="0.2">
      <c r="E3" s="126"/>
    </row>
    <row r="4" spans="2:6" s="36" customFormat="1" x14ac:dyDescent="0.2">
      <c r="E4" s="126"/>
    </row>
    <row r="5" spans="2:6" s="36" customFormat="1" x14ac:dyDescent="0.2">
      <c r="E5" s="126"/>
    </row>
    <row r="6" spans="2:6" s="36" customFormat="1" x14ac:dyDescent="0.2">
      <c r="E6" s="126"/>
    </row>
    <row r="7" spans="2:6" s="36" customFormat="1" x14ac:dyDescent="0.2">
      <c r="E7" s="126"/>
    </row>
    <row r="8" spans="2:6" s="36" customFormat="1" x14ac:dyDescent="0.2">
      <c r="E8" s="126"/>
    </row>
    <row r="9" spans="2:6" s="36" customFormat="1" ht="15" x14ac:dyDescent="0.25">
      <c r="B9" s="4" t="s">
        <v>287</v>
      </c>
      <c r="E9" s="126"/>
    </row>
    <row r="10" spans="2:6" ht="38.25" x14ac:dyDescent="0.2">
      <c r="B10" s="15" t="s">
        <v>288</v>
      </c>
    </row>
    <row r="11" spans="2:6" s="36" customFormat="1" x14ac:dyDescent="0.2">
      <c r="B11" s="15"/>
    </row>
    <row r="12" spans="2:6" ht="76.5" x14ac:dyDescent="0.2">
      <c r="B12" s="188" t="s">
        <v>289</v>
      </c>
    </row>
    <row r="13" spans="2:6" x14ac:dyDescent="0.2">
      <c r="B13" s="15"/>
    </row>
    <row r="14" spans="2:6" s="36" customFormat="1" ht="25.5" x14ac:dyDescent="0.2">
      <c r="B14" s="233" t="s">
        <v>31</v>
      </c>
    </row>
    <row r="15" spans="2:6" s="36" customFormat="1" x14ac:dyDescent="0.2">
      <c r="B15" s="15"/>
    </row>
    <row r="16" spans="2:6" ht="15" x14ac:dyDescent="0.25">
      <c r="B16" s="4" t="s">
        <v>281</v>
      </c>
    </row>
    <row r="17" spans="2:2" x14ac:dyDescent="0.2">
      <c r="B17" s="3" t="s">
        <v>32</v>
      </c>
    </row>
    <row r="18" spans="2:2" x14ac:dyDescent="0.2">
      <c r="B18" s="3" t="s">
        <v>33</v>
      </c>
    </row>
    <row r="19" spans="2:2" x14ac:dyDescent="0.2">
      <c r="B19" s="3" t="s">
        <v>34</v>
      </c>
    </row>
  </sheetData>
  <hyperlinks>
    <hyperlink ref="B17" location="Data_Environment!A1" display="Data_Environment" xr:uid="{41886906-4E2C-425F-9549-3EA9E97DB927}"/>
    <hyperlink ref="B18" location="Data_Social!A1" display="Data_Social" xr:uid="{05787612-BF62-4E33-A71B-CBF50D259282}"/>
    <hyperlink ref="B19" location="Data_Governance!A1" display="Data_Governance" xr:uid="{DA90010F-B41E-4F31-B208-6A1572C57FA3}"/>
    <hyperlink ref="B14" r:id="rId1" xr:uid="{208DD516-877E-4D6B-BE07-054E7B1D42AE}"/>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25544-B5AB-4687-A3AB-1FCFE44A0308}">
  <sheetPr>
    <pageSetUpPr fitToPage="1"/>
  </sheetPr>
  <dimension ref="A2:J164"/>
  <sheetViews>
    <sheetView zoomScaleNormal="100" workbookViewId="0"/>
  </sheetViews>
  <sheetFormatPr baseColWidth="10" defaultColWidth="11.42578125" defaultRowHeight="12.75" x14ac:dyDescent="0.2"/>
  <cols>
    <col min="1" max="1" width="3.42578125" style="36" customWidth="1"/>
    <col min="2" max="2" width="3.42578125" style="113" customWidth="1"/>
    <col min="3" max="3" width="3.42578125" style="36" customWidth="1"/>
    <col min="4" max="4" width="47.5703125" style="2" customWidth="1"/>
    <col min="5" max="5" width="13.42578125" style="36" bestFit="1" customWidth="1"/>
    <col min="6" max="7" width="14" style="36" customWidth="1"/>
    <col min="8" max="8" width="81.5703125" style="106" customWidth="1"/>
    <col min="9" max="16384" width="11.42578125" style="36"/>
  </cols>
  <sheetData>
    <row r="2" spans="1:8" x14ac:dyDescent="0.2">
      <c r="H2" s="234"/>
    </row>
    <row r="8" spans="1:8" ht="13.5" thickBot="1" x14ac:dyDescent="0.25">
      <c r="A8" s="5"/>
      <c r="B8" s="119"/>
      <c r="C8" s="5"/>
      <c r="D8" s="13"/>
      <c r="E8" s="5"/>
      <c r="F8" s="5"/>
      <c r="G8" s="5"/>
      <c r="H8" s="107"/>
    </row>
    <row r="9" spans="1:8" ht="16.5" thickBot="1" x14ac:dyDescent="0.3">
      <c r="A9" s="28" t="s">
        <v>35</v>
      </c>
      <c r="B9" s="114"/>
      <c r="C9" s="29"/>
      <c r="D9" s="30"/>
      <c r="E9" s="31"/>
      <c r="F9" s="31"/>
      <c r="G9" s="31"/>
      <c r="H9" s="141"/>
    </row>
    <row r="10" spans="1:8" ht="13.5" thickBot="1" x14ac:dyDescent="0.25">
      <c r="A10" s="43" t="s">
        <v>36</v>
      </c>
      <c r="B10" s="115"/>
      <c r="C10" s="44"/>
      <c r="D10" s="45"/>
      <c r="E10" s="46" t="s">
        <v>124</v>
      </c>
      <c r="F10" s="46">
        <v>2024</v>
      </c>
      <c r="G10" s="46">
        <v>2023</v>
      </c>
      <c r="H10" s="140" t="s">
        <v>125</v>
      </c>
    </row>
    <row r="11" spans="1:8" ht="25.5" x14ac:dyDescent="0.2">
      <c r="A11" s="21"/>
      <c r="B11" s="235" t="s">
        <v>37</v>
      </c>
      <c r="C11" s="236"/>
      <c r="D11" s="60"/>
      <c r="E11" s="61"/>
      <c r="F11" s="61"/>
      <c r="G11" s="61"/>
      <c r="H11" s="263" t="s">
        <v>290</v>
      </c>
    </row>
    <row r="12" spans="1:8" x14ac:dyDescent="0.2">
      <c r="A12" s="40"/>
      <c r="B12" s="118"/>
      <c r="C12" s="39"/>
      <c r="D12" s="62" t="s">
        <v>38</v>
      </c>
      <c r="E12" s="70" t="s">
        <v>0</v>
      </c>
      <c r="F12" s="79">
        <v>533526</v>
      </c>
      <c r="G12" s="79">
        <v>503036.02036299999</v>
      </c>
      <c r="H12" s="135"/>
    </row>
    <row r="13" spans="1:8" ht="25.5" x14ac:dyDescent="0.2">
      <c r="A13" s="40"/>
      <c r="B13" s="120"/>
      <c r="C13" s="7"/>
      <c r="D13" s="62" t="s">
        <v>39</v>
      </c>
      <c r="E13" s="70" t="s">
        <v>0</v>
      </c>
      <c r="F13" s="79">
        <v>2089585</v>
      </c>
      <c r="G13" s="79">
        <v>2023615.7203009999</v>
      </c>
      <c r="H13" s="135"/>
    </row>
    <row r="14" spans="1:8" s="5" customFormat="1" x14ac:dyDescent="0.2">
      <c r="A14" s="17"/>
      <c r="B14" s="121"/>
      <c r="C14" s="7"/>
      <c r="D14" s="62" t="s">
        <v>40</v>
      </c>
      <c r="E14" s="70" t="s">
        <v>0</v>
      </c>
      <c r="F14" s="79">
        <v>305123</v>
      </c>
      <c r="G14" s="79">
        <v>323644.75089600001</v>
      </c>
      <c r="H14" s="135"/>
    </row>
    <row r="15" spans="1:8" s="5" customFormat="1" x14ac:dyDescent="0.2">
      <c r="A15" s="17"/>
      <c r="B15" s="121"/>
      <c r="C15" s="7"/>
      <c r="D15" s="62" t="s">
        <v>41</v>
      </c>
      <c r="E15" s="70" t="s">
        <v>0</v>
      </c>
      <c r="F15" s="79">
        <v>29994</v>
      </c>
      <c r="G15" s="79">
        <v>55403.230184</v>
      </c>
      <c r="H15" s="136"/>
    </row>
    <row r="16" spans="1:8" s="5" customFormat="1" ht="25.5" x14ac:dyDescent="0.2">
      <c r="A16" s="17"/>
      <c r="B16" s="121"/>
      <c r="C16" s="7"/>
      <c r="D16" s="62" t="s">
        <v>42</v>
      </c>
      <c r="E16" s="70" t="s">
        <v>0</v>
      </c>
      <c r="F16" s="79">
        <v>269707</v>
      </c>
      <c r="G16" s="237">
        <v>342343.10757400002</v>
      </c>
      <c r="H16" s="238"/>
    </row>
    <row r="17" spans="1:10" s="5" customFormat="1" x14ac:dyDescent="0.2">
      <c r="A17" s="17"/>
      <c r="B17" s="121"/>
      <c r="C17" s="7"/>
      <c r="D17" s="62" t="s">
        <v>43</v>
      </c>
      <c r="E17" s="70" t="s">
        <v>0</v>
      </c>
      <c r="F17" s="272">
        <v>3227936</v>
      </c>
      <c r="G17" s="79">
        <v>3248042.8293179995</v>
      </c>
      <c r="H17" s="239" t="s">
        <v>126</v>
      </c>
    </row>
    <row r="18" spans="1:10" s="5" customFormat="1" x14ac:dyDescent="0.2">
      <c r="A18" s="17"/>
      <c r="B18" s="121"/>
      <c r="C18" s="11"/>
      <c r="D18" s="62" t="s">
        <v>44</v>
      </c>
      <c r="E18" s="70" t="s">
        <v>1</v>
      </c>
      <c r="F18" s="240">
        <v>95.2</v>
      </c>
      <c r="G18" s="241">
        <v>96.95</v>
      </c>
      <c r="H18" s="242"/>
    </row>
    <row r="19" spans="1:10" x14ac:dyDescent="0.2">
      <c r="A19" s="56"/>
      <c r="B19" s="122"/>
      <c r="C19" s="99"/>
      <c r="D19" s="98"/>
      <c r="E19" s="98"/>
      <c r="F19" s="97"/>
      <c r="G19" s="101"/>
      <c r="H19" s="135"/>
      <c r="J19" s="268"/>
    </row>
    <row r="20" spans="1:10" x14ac:dyDescent="0.2">
      <c r="A20" s="56"/>
      <c r="B20" s="243" t="s">
        <v>45</v>
      </c>
      <c r="C20" s="49"/>
      <c r="D20" s="50"/>
      <c r="E20" s="51"/>
      <c r="F20" s="51"/>
      <c r="G20" s="51"/>
      <c r="H20" s="244" t="s">
        <v>127</v>
      </c>
    </row>
    <row r="21" spans="1:10" s="38" customFormat="1" x14ac:dyDescent="0.2">
      <c r="A21" s="17"/>
      <c r="B21" s="121"/>
      <c r="C21" s="7"/>
      <c r="D21" s="62" t="s">
        <v>46</v>
      </c>
      <c r="E21" s="70" t="s">
        <v>0</v>
      </c>
      <c r="F21" s="79">
        <v>43555</v>
      </c>
      <c r="G21" s="237" t="s">
        <v>12</v>
      </c>
      <c r="H21" s="136"/>
    </row>
    <row r="22" spans="1:10" s="5" customFormat="1" ht="25.5" x14ac:dyDescent="0.2">
      <c r="A22" s="17"/>
      <c r="B22" s="121"/>
      <c r="C22" s="7"/>
      <c r="D22" s="62" t="s">
        <v>47</v>
      </c>
      <c r="E22" s="70" t="s">
        <v>1</v>
      </c>
      <c r="F22" s="184">
        <v>1.28</v>
      </c>
      <c r="G22" s="237" t="s">
        <v>12</v>
      </c>
      <c r="H22" s="136"/>
    </row>
    <row r="23" spans="1:10" x14ac:dyDescent="0.2">
      <c r="A23" s="56"/>
      <c r="B23" s="122"/>
      <c r="C23" s="99"/>
      <c r="D23" s="98"/>
      <c r="E23" s="98"/>
      <c r="F23" s="97"/>
      <c r="G23" s="101"/>
      <c r="H23" s="135"/>
    </row>
    <row r="24" spans="1:10" x14ac:dyDescent="0.2">
      <c r="A24" s="56"/>
      <c r="B24" s="243" t="s">
        <v>48</v>
      </c>
      <c r="C24" s="49"/>
      <c r="D24" s="66"/>
      <c r="E24" s="67"/>
      <c r="F24" s="67"/>
      <c r="G24" s="67"/>
      <c r="H24" s="244"/>
    </row>
    <row r="25" spans="1:10" s="38" customFormat="1" ht="25.5" x14ac:dyDescent="0.2">
      <c r="A25" s="16"/>
      <c r="B25" s="118"/>
      <c r="C25" s="7"/>
      <c r="D25" s="62" t="s">
        <v>49</v>
      </c>
      <c r="E25" s="70" t="s">
        <v>0</v>
      </c>
      <c r="F25" s="79">
        <v>9883</v>
      </c>
      <c r="G25" s="237" t="s">
        <v>12</v>
      </c>
      <c r="H25" s="201" t="s">
        <v>127</v>
      </c>
    </row>
    <row r="26" spans="1:10" ht="25.5" x14ac:dyDescent="0.2">
      <c r="A26" s="40"/>
      <c r="B26" s="120"/>
      <c r="C26" s="7"/>
      <c r="D26" s="62" t="s">
        <v>50</v>
      </c>
      <c r="E26" s="70" t="s">
        <v>0</v>
      </c>
      <c r="F26" s="79">
        <v>107295</v>
      </c>
      <c r="G26" s="95">
        <v>102054.51214799999</v>
      </c>
      <c r="H26" s="287"/>
    </row>
    <row r="27" spans="1:10" s="5" customFormat="1" ht="25.5" x14ac:dyDescent="0.2">
      <c r="A27" s="17"/>
      <c r="B27" s="121"/>
      <c r="C27" s="7"/>
      <c r="D27" s="62" t="s">
        <v>51</v>
      </c>
      <c r="E27" s="70" t="s">
        <v>0</v>
      </c>
      <c r="F27" s="79">
        <v>2197</v>
      </c>
      <c r="G27" s="237" t="s">
        <v>12</v>
      </c>
      <c r="H27" s="200" t="s">
        <v>127</v>
      </c>
    </row>
    <row r="28" spans="1:10" s="5" customFormat="1" x14ac:dyDescent="0.2">
      <c r="A28" s="17"/>
      <c r="B28" s="121"/>
      <c r="C28" s="7"/>
      <c r="D28" s="62" t="s">
        <v>52</v>
      </c>
      <c r="E28" s="70" t="s">
        <v>0</v>
      </c>
      <c r="F28" s="272">
        <v>119375</v>
      </c>
      <c r="G28" s="95">
        <v>102054.51214799999</v>
      </c>
      <c r="H28" s="138" t="s">
        <v>128</v>
      </c>
      <c r="J28" s="267"/>
    </row>
    <row r="29" spans="1:10" s="5" customFormat="1" ht="25.5" x14ac:dyDescent="0.2">
      <c r="A29" s="17"/>
      <c r="B29" s="121"/>
      <c r="C29" s="7"/>
      <c r="D29" s="62" t="s">
        <v>53</v>
      </c>
      <c r="E29" s="70" t="s">
        <v>1</v>
      </c>
      <c r="F29" s="273">
        <v>3.52</v>
      </c>
      <c r="G29" s="246">
        <v>3.05</v>
      </c>
      <c r="H29" s="247"/>
      <c r="J29" s="269"/>
    </row>
    <row r="30" spans="1:10" x14ac:dyDescent="0.2">
      <c r="A30" s="56"/>
      <c r="B30" s="122"/>
      <c r="C30" s="99"/>
      <c r="D30" s="98"/>
      <c r="E30" s="98"/>
      <c r="F30" s="97"/>
      <c r="G30" s="101"/>
      <c r="H30" s="135"/>
    </row>
    <row r="31" spans="1:10" x14ac:dyDescent="0.2">
      <c r="A31" s="56"/>
      <c r="B31" s="243" t="s">
        <v>54</v>
      </c>
      <c r="C31" s="49"/>
      <c r="D31" s="66"/>
      <c r="E31" s="67"/>
      <c r="F31" s="67"/>
      <c r="G31" s="67"/>
      <c r="H31" s="244"/>
    </row>
    <row r="32" spans="1:10" s="5" customFormat="1" x14ac:dyDescent="0.2">
      <c r="A32" s="17"/>
      <c r="B32" s="121"/>
      <c r="C32" s="7"/>
      <c r="D32" s="62" t="s">
        <v>54</v>
      </c>
      <c r="E32" s="70" t="s">
        <v>0</v>
      </c>
      <c r="F32" s="272">
        <v>3390866</v>
      </c>
      <c r="G32" s="237">
        <f>G28+G17</f>
        <v>3350097.3414659994</v>
      </c>
      <c r="H32" s="239" t="s">
        <v>129</v>
      </c>
      <c r="J32" s="267"/>
    </row>
    <row r="33" spans="1:8" x14ac:dyDescent="0.2">
      <c r="A33" s="56"/>
      <c r="B33" s="122"/>
      <c r="C33" s="99"/>
      <c r="D33" s="98"/>
      <c r="E33" s="98"/>
      <c r="F33" s="97"/>
      <c r="G33" s="101"/>
      <c r="H33" s="135"/>
    </row>
    <row r="34" spans="1:8" x14ac:dyDescent="0.2">
      <c r="A34" s="56"/>
      <c r="B34" s="243" t="s">
        <v>55</v>
      </c>
      <c r="C34" s="49"/>
      <c r="D34" s="66"/>
      <c r="E34" s="67"/>
      <c r="F34" s="51"/>
      <c r="G34" s="67"/>
      <c r="H34" s="244"/>
    </row>
    <row r="35" spans="1:8" s="38" customFormat="1" ht="13.5" thickBot="1" x14ac:dyDescent="0.25">
      <c r="A35" s="19"/>
      <c r="B35" s="123"/>
      <c r="C35" s="20"/>
      <c r="D35" s="71" t="s">
        <v>56</v>
      </c>
      <c r="E35" s="80" t="s">
        <v>0</v>
      </c>
      <c r="F35" s="248">
        <v>3115</v>
      </c>
      <c r="G35" s="249" t="s">
        <v>12</v>
      </c>
      <c r="H35" s="250" t="s">
        <v>127</v>
      </c>
    </row>
    <row r="36" spans="1:8" s="38" customFormat="1" x14ac:dyDescent="0.2">
      <c r="B36" s="124"/>
      <c r="H36" s="108"/>
    </row>
    <row r="37" spans="1:8" s="38" customFormat="1" ht="13.5" thickBot="1" x14ac:dyDescent="0.25">
      <c r="B37" s="124"/>
      <c r="H37" s="108"/>
    </row>
    <row r="38" spans="1:8" ht="13.5" thickBot="1" x14ac:dyDescent="0.25">
      <c r="A38" s="43" t="s">
        <v>57</v>
      </c>
      <c r="B38" s="115"/>
      <c r="C38" s="44"/>
      <c r="D38" s="45"/>
      <c r="E38" s="46" t="s">
        <v>124</v>
      </c>
      <c r="F38" s="46">
        <v>2024</v>
      </c>
      <c r="G38" s="46">
        <v>2023</v>
      </c>
      <c r="H38" s="140" t="s">
        <v>125</v>
      </c>
    </row>
    <row r="39" spans="1:8" x14ac:dyDescent="0.2">
      <c r="A39" s="40"/>
      <c r="B39" s="124"/>
      <c r="C39" s="39"/>
      <c r="D39" s="75" t="s">
        <v>58</v>
      </c>
      <c r="E39" s="70" t="s">
        <v>25</v>
      </c>
      <c r="F39" s="79">
        <v>17422220</v>
      </c>
      <c r="G39" s="84">
        <v>17666540</v>
      </c>
      <c r="H39" s="142"/>
    </row>
    <row r="40" spans="1:8" s="38" customFormat="1" ht="13.5" thickBot="1" x14ac:dyDescent="0.25">
      <c r="A40" s="19"/>
      <c r="B40" s="123"/>
      <c r="C40" s="20"/>
      <c r="D40" s="71" t="s">
        <v>285</v>
      </c>
      <c r="E40" s="80" t="s">
        <v>29</v>
      </c>
      <c r="F40" s="270">
        <f>F32/F39</f>
        <v>0.19462881309040983</v>
      </c>
      <c r="G40" s="271">
        <f>G32/G39</f>
        <v>0.18962951101155062</v>
      </c>
      <c r="H40" s="250"/>
    </row>
    <row r="41" spans="1:8" s="38" customFormat="1" x14ac:dyDescent="0.2">
      <c r="B41" s="124"/>
      <c r="H41" s="108"/>
    </row>
    <row r="42" spans="1:8" s="38" customFormat="1" ht="13.5" thickBot="1" x14ac:dyDescent="0.25">
      <c r="A42" s="12"/>
      <c r="B42" s="125"/>
      <c r="C42" s="12"/>
      <c r="D42" s="12"/>
      <c r="E42" s="12"/>
      <c r="F42" s="12"/>
      <c r="G42" s="12"/>
      <c r="H42" s="251"/>
    </row>
    <row r="43" spans="1:8" ht="13.5" thickBot="1" x14ac:dyDescent="0.25">
      <c r="A43" s="43" t="s">
        <v>59</v>
      </c>
      <c r="B43" s="115"/>
      <c r="C43" s="44"/>
      <c r="D43" s="45"/>
      <c r="E43" s="46" t="s">
        <v>124</v>
      </c>
      <c r="F43" s="46">
        <v>2024</v>
      </c>
      <c r="G43" s="46">
        <v>2023</v>
      </c>
      <c r="H43" s="140" t="s">
        <v>125</v>
      </c>
    </row>
    <row r="44" spans="1:8" ht="25.5" x14ac:dyDescent="0.2">
      <c r="A44" s="33"/>
      <c r="B44" s="252" t="s">
        <v>60</v>
      </c>
      <c r="C44" s="53"/>
      <c r="D44" s="54"/>
      <c r="E44" s="55"/>
      <c r="F44" s="55"/>
      <c r="G44" s="55"/>
      <c r="H44" s="264" t="s">
        <v>290</v>
      </c>
    </row>
    <row r="45" spans="1:8" ht="15.75" x14ac:dyDescent="0.3">
      <c r="A45" s="40"/>
      <c r="B45" s="124"/>
      <c r="C45" s="39"/>
      <c r="D45" s="75" t="s">
        <v>61</v>
      </c>
      <c r="E45" s="70" t="s">
        <v>24</v>
      </c>
      <c r="F45" s="79">
        <v>790336</v>
      </c>
      <c r="G45" s="84">
        <v>772297.65387199901</v>
      </c>
      <c r="H45" s="142"/>
    </row>
    <row r="46" spans="1:8" ht="25.5" x14ac:dyDescent="0.2">
      <c r="A46" s="40"/>
      <c r="B46" s="119"/>
      <c r="C46" s="11"/>
      <c r="D46" s="73" t="s">
        <v>62</v>
      </c>
      <c r="E46" s="70" t="s">
        <v>1</v>
      </c>
      <c r="F46" s="253">
        <v>0</v>
      </c>
      <c r="G46" s="237" t="s">
        <v>12</v>
      </c>
      <c r="H46" s="254" t="s">
        <v>127</v>
      </c>
    </row>
    <row r="47" spans="1:8" x14ac:dyDescent="0.2">
      <c r="A47" s="56"/>
      <c r="B47" s="122"/>
      <c r="C47" s="99"/>
      <c r="D47" s="98"/>
      <c r="E47" s="98"/>
      <c r="F47" s="97"/>
      <c r="G47" s="101"/>
      <c r="H47" s="135"/>
    </row>
    <row r="48" spans="1:8" x14ac:dyDescent="0.2">
      <c r="A48" s="56"/>
      <c r="B48" s="243" t="s">
        <v>63</v>
      </c>
      <c r="C48" s="49"/>
      <c r="D48" s="50"/>
      <c r="E48" s="51"/>
      <c r="F48" s="51"/>
      <c r="G48" s="51"/>
      <c r="H48" s="137"/>
    </row>
    <row r="49" spans="1:8" ht="15.75" x14ac:dyDescent="0.3">
      <c r="A49" s="40"/>
      <c r="B49" s="124"/>
      <c r="C49" s="39"/>
      <c r="D49" s="75" t="s">
        <v>64</v>
      </c>
      <c r="E49" s="70" t="s">
        <v>24</v>
      </c>
      <c r="F49" s="93">
        <v>156306</v>
      </c>
      <c r="G49" s="237">
        <v>150171</v>
      </c>
      <c r="H49" s="142"/>
    </row>
    <row r="50" spans="1:8" ht="15.75" x14ac:dyDescent="0.3">
      <c r="A50" s="40"/>
      <c r="B50" s="119"/>
      <c r="C50" s="11"/>
      <c r="D50" s="73" t="s">
        <v>65</v>
      </c>
      <c r="E50" s="70" t="s">
        <v>24</v>
      </c>
      <c r="F50" s="79">
        <v>158504</v>
      </c>
      <c r="G50" s="237">
        <v>155174.19887399999</v>
      </c>
      <c r="H50" s="142"/>
    </row>
    <row r="51" spans="1:8" x14ac:dyDescent="0.2">
      <c r="A51" s="56"/>
      <c r="B51" s="122"/>
      <c r="C51" s="99"/>
      <c r="D51" s="98"/>
      <c r="E51" s="98"/>
      <c r="F51" s="97"/>
      <c r="G51" s="101"/>
      <c r="H51" s="135"/>
    </row>
    <row r="52" spans="1:8" x14ac:dyDescent="0.2">
      <c r="A52" s="56"/>
      <c r="B52" s="243" t="s">
        <v>66</v>
      </c>
      <c r="C52" s="49"/>
      <c r="D52" s="50"/>
      <c r="E52" s="51"/>
      <c r="F52" s="51"/>
      <c r="G52" s="51"/>
      <c r="H52" s="255" t="s">
        <v>127</v>
      </c>
    </row>
    <row r="53" spans="1:8" ht="15.75" x14ac:dyDescent="0.3">
      <c r="A53" s="40"/>
      <c r="C53" s="7"/>
      <c r="D53" s="75" t="s">
        <v>67</v>
      </c>
      <c r="E53" s="70" t="s">
        <v>24</v>
      </c>
      <c r="F53" s="79">
        <v>9053179</v>
      </c>
      <c r="G53" s="85" t="s">
        <v>12</v>
      </c>
      <c r="H53" s="245"/>
    </row>
    <row r="54" spans="1:8" ht="15.75" x14ac:dyDescent="0.3">
      <c r="A54" s="40"/>
      <c r="C54" s="7"/>
      <c r="D54" s="62" t="s">
        <v>68</v>
      </c>
      <c r="E54" s="70" t="s">
        <v>24</v>
      </c>
      <c r="F54" s="79">
        <v>5474338</v>
      </c>
      <c r="G54" s="94" t="s">
        <v>12</v>
      </c>
      <c r="H54" s="245"/>
    </row>
    <row r="55" spans="1:8" ht="15.75" x14ac:dyDescent="0.3">
      <c r="A55" s="40"/>
      <c r="C55" s="7"/>
      <c r="D55" s="62" t="s">
        <v>69</v>
      </c>
      <c r="E55" s="70" t="s">
        <v>24</v>
      </c>
      <c r="F55" s="79">
        <v>208674</v>
      </c>
      <c r="G55" s="94" t="s">
        <v>12</v>
      </c>
      <c r="H55" s="245"/>
    </row>
    <row r="56" spans="1:8" ht="27" x14ac:dyDescent="0.3">
      <c r="A56" s="40"/>
      <c r="C56" s="7"/>
      <c r="D56" s="62" t="s">
        <v>291</v>
      </c>
      <c r="E56" s="70" t="s">
        <v>24</v>
      </c>
      <c r="F56" s="79">
        <v>168456</v>
      </c>
      <c r="G56" s="94" t="s">
        <v>12</v>
      </c>
      <c r="H56" s="245"/>
    </row>
    <row r="57" spans="1:8" ht="15.75" x14ac:dyDescent="0.3">
      <c r="A57" s="40"/>
      <c r="C57" s="7"/>
      <c r="D57" s="62" t="s">
        <v>70</v>
      </c>
      <c r="E57" s="70" t="s">
        <v>24</v>
      </c>
      <c r="F57" s="79">
        <v>64088</v>
      </c>
      <c r="G57" s="94" t="s">
        <v>12</v>
      </c>
      <c r="H57" s="245"/>
    </row>
    <row r="58" spans="1:8" ht="15.75" x14ac:dyDescent="0.3">
      <c r="A58" s="40"/>
      <c r="C58" s="7"/>
      <c r="D58" s="62" t="s">
        <v>71</v>
      </c>
      <c r="E58" s="70" t="s">
        <v>24</v>
      </c>
      <c r="F58" s="79">
        <v>229093</v>
      </c>
      <c r="G58" s="94" t="s">
        <v>12</v>
      </c>
      <c r="H58" s="245"/>
    </row>
    <row r="59" spans="1:8" ht="15.75" x14ac:dyDescent="0.3">
      <c r="A59" s="40"/>
      <c r="C59" s="7"/>
      <c r="D59" s="62" t="s">
        <v>72</v>
      </c>
      <c r="E59" s="70" t="s">
        <v>24</v>
      </c>
      <c r="F59" s="79">
        <v>33055</v>
      </c>
      <c r="G59" s="94" t="s">
        <v>12</v>
      </c>
      <c r="H59" s="245"/>
    </row>
    <row r="60" spans="1:8" ht="15.75" x14ac:dyDescent="0.3">
      <c r="A60" s="40"/>
      <c r="C60" s="7"/>
      <c r="D60" s="62" t="s">
        <v>73</v>
      </c>
      <c r="E60" s="70" t="s">
        <v>24</v>
      </c>
      <c r="F60" s="79">
        <v>59183</v>
      </c>
      <c r="G60" s="94" t="s">
        <v>12</v>
      </c>
      <c r="H60" s="245"/>
    </row>
    <row r="61" spans="1:8" ht="15.75" x14ac:dyDescent="0.3">
      <c r="A61" s="40"/>
      <c r="C61" s="7"/>
      <c r="D61" s="62" t="s">
        <v>74</v>
      </c>
      <c r="E61" s="70" t="s">
        <v>24</v>
      </c>
      <c r="F61" s="79">
        <v>122222</v>
      </c>
      <c r="G61" s="94" t="s">
        <v>12</v>
      </c>
      <c r="H61" s="245"/>
    </row>
    <row r="62" spans="1:8" ht="15.75" x14ac:dyDescent="0.3">
      <c r="A62" s="40"/>
      <c r="C62" s="7"/>
      <c r="D62" s="62" t="s">
        <v>75</v>
      </c>
      <c r="E62" s="70" t="s">
        <v>24</v>
      </c>
      <c r="F62" s="79">
        <v>90778</v>
      </c>
      <c r="G62" s="94" t="s">
        <v>12</v>
      </c>
      <c r="H62" s="245"/>
    </row>
    <row r="63" spans="1:8" ht="15.75" x14ac:dyDescent="0.3">
      <c r="A63" s="40"/>
      <c r="C63" s="7"/>
      <c r="D63" s="62" t="s">
        <v>76</v>
      </c>
      <c r="E63" s="70" t="s">
        <v>24</v>
      </c>
      <c r="F63" s="79">
        <v>21978</v>
      </c>
      <c r="G63" s="94" t="s">
        <v>12</v>
      </c>
      <c r="H63" s="245"/>
    </row>
    <row r="64" spans="1:8" ht="15.75" x14ac:dyDescent="0.3">
      <c r="A64" s="40"/>
      <c r="C64" s="7"/>
      <c r="D64" s="62" t="s">
        <v>77</v>
      </c>
      <c r="E64" s="70" t="s">
        <v>24</v>
      </c>
      <c r="F64" s="79">
        <v>1704432</v>
      </c>
      <c r="G64" s="94" t="s">
        <v>12</v>
      </c>
      <c r="H64" s="245"/>
    </row>
    <row r="65" spans="1:8" ht="15.75" x14ac:dyDescent="0.3">
      <c r="A65" s="40"/>
      <c r="C65" s="7"/>
      <c r="D65" s="62" t="s">
        <v>78</v>
      </c>
      <c r="E65" s="70" t="s">
        <v>24</v>
      </c>
      <c r="F65" s="79">
        <v>677545</v>
      </c>
      <c r="G65" s="94" t="s">
        <v>12</v>
      </c>
      <c r="H65" s="245"/>
    </row>
    <row r="66" spans="1:8" ht="15.75" x14ac:dyDescent="0.3">
      <c r="A66" s="40"/>
      <c r="C66" s="7"/>
      <c r="D66" s="62" t="s">
        <v>79</v>
      </c>
      <c r="E66" s="70" t="s">
        <v>24</v>
      </c>
      <c r="F66" s="79">
        <v>12329</v>
      </c>
      <c r="G66" s="94" t="s">
        <v>12</v>
      </c>
      <c r="H66" s="245"/>
    </row>
    <row r="67" spans="1:8" ht="15.75" x14ac:dyDescent="0.3">
      <c r="A67" s="40"/>
      <c r="B67" s="119"/>
      <c r="C67" s="11"/>
      <c r="D67" s="73" t="s">
        <v>80</v>
      </c>
      <c r="E67" s="70" t="s">
        <v>24</v>
      </c>
      <c r="F67" s="79">
        <v>187007</v>
      </c>
      <c r="G67" s="237" t="s">
        <v>12</v>
      </c>
      <c r="H67" s="245"/>
    </row>
    <row r="68" spans="1:8" x14ac:dyDescent="0.2">
      <c r="A68" s="56"/>
      <c r="B68" s="122"/>
      <c r="C68" s="99"/>
      <c r="D68" s="98"/>
      <c r="E68" s="98"/>
      <c r="F68" s="97"/>
      <c r="G68" s="101"/>
      <c r="H68" s="135"/>
    </row>
    <row r="69" spans="1:8" x14ac:dyDescent="0.2">
      <c r="A69" s="56"/>
      <c r="B69" s="243" t="s">
        <v>81</v>
      </c>
      <c r="C69" s="49"/>
      <c r="D69" s="50"/>
      <c r="E69" s="51"/>
      <c r="F69" s="51"/>
      <c r="G69" s="51"/>
      <c r="H69" s="255" t="s">
        <v>127</v>
      </c>
    </row>
    <row r="70" spans="1:8" ht="15.75" x14ac:dyDescent="0.3">
      <c r="A70" s="40"/>
      <c r="B70" s="124"/>
      <c r="C70" s="39"/>
      <c r="D70" s="75" t="s">
        <v>82</v>
      </c>
      <c r="E70" s="70" t="s">
        <v>24</v>
      </c>
      <c r="F70" s="93">
        <v>10027735</v>
      </c>
      <c r="G70" s="85" t="s">
        <v>12</v>
      </c>
      <c r="H70" s="245"/>
    </row>
    <row r="71" spans="1:8" ht="16.5" thickBot="1" x14ac:dyDescent="0.35">
      <c r="A71" s="19"/>
      <c r="B71" s="123"/>
      <c r="C71" s="20"/>
      <c r="D71" s="71" t="s">
        <v>83</v>
      </c>
      <c r="E71" s="86" t="s">
        <v>24</v>
      </c>
      <c r="F71" s="248">
        <v>10002019</v>
      </c>
      <c r="G71" s="72" t="s">
        <v>12</v>
      </c>
      <c r="H71" s="143"/>
    </row>
    <row r="72" spans="1:8" s="38" customFormat="1" x14ac:dyDescent="0.2">
      <c r="B72" s="124"/>
      <c r="H72" s="108"/>
    </row>
    <row r="73" spans="1:8" s="38" customFormat="1" ht="13.5" thickBot="1" x14ac:dyDescent="0.25">
      <c r="B73" s="124"/>
      <c r="H73" s="108"/>
    </row>
    <row r="74" spans="1:8" ht="13.5" thickBot="1" x14ac:dyDescent="0.25">
      <c r="A74" s="43" t="s">
        <v>84</v>
      </c>
      <c r="B74" s="115"/>
      <c r="C74" s="44"/>
      <c r="D74" s="45"/>
      <c r="E74" s="46" t="s">
        <v>124</v>
      </c>
      <c r="F74" s="46">
        <v>2024</v>
      </c>
      <c r="G74" s="46">
        <v>2023</v>
      </c>
      <c r="H74" s="140" t="s">
        <v>125</v>
      </c>
    </row>
    <row r="75" spans="1:8" x14ac:dyDescent="0.2">
      <c r="A75" s="40"/>
      <c r="B75" s="124"/>
      <c r="C75" s="39"/>
      <c r="D75" s="75" t="s">
        <v>58</v>
      </c>
      <c r="E75" s="70" t="s">
        <v>25</v>
      </c>
      <c r="F75" s="79">
        <v>17422220</v>
      </c>
      <c r="G75" s="84">
        <v>17666540</v>
      </c>
      <c r="H75" s="142"/>
    </row>
    <row r="76" spans="1:8" ht="15.75" x14ac:dyDescent="0.3">
      <c r="A76" s="40"/>
      <c r="B76" s="120"/>
      <c r="C76" s="7"/>
      <c r="D76" s="62" t="s">
        <v>85</v>
      </c>
      <c r="E76" s="70" t="s">
        <v>26</v>
      </c>
      <c r="F76" s="274">
        <f>F70/F75</f>
        <v>0.57557159764943844</v>
      </c>
      <c r="G76" s="95" t="s">
        <v>12</v>
      </c>
      <c r="H76" s="135" t="s">
        <v>127</v>
      </c>
    </row>
    <row r="77" spans="1:8" ht="16.5" thickBot="1" x14ac:dyDescent="0.35">
      <c r="A77" s="19"/>
      <c r="B77" s="123"/>
      <c r="C77" s="20"/>
      <c r="D77" s="71" t="s">
        <v>86</v>
      </c>
      <c r="E77" s="91" t="s">
        <v>26</v>
      </c>
      <c r="F77" s="296">
        <f>F71/F75</f>
        <v>0.5740955515427999</v>
      </c>
      <c r="G77" s="92" t="s">
        <v>12</v>
      </c>
      <c r="H77" s="250" t="s">
        <v>127</v>
      </c>
    </row>
    <row r="78" spans="1:8" s="38" customFormat="1" x14ac:dyDescent="0.2">
      <c r="B78" s="124"/>
      <c r="H78" s="108"/>
    </row>
    <row r="79" spans="1:8" s="38" customFormat="1" ht="13.5" thickBot="1" x14ac:dyDescent="0.25">
      <c r="B79" s="124"/>
      <c r="H79" s="108"/>
    </row>
    <row r="80" spans="1:8" ht="16.5" thickBot="1" x14ac:dyDescent="0.3">
      <c r="A80" s="28" t="s">
        <v>87</v>
      </c>
      <c r="B80" s="114"/>
      <c r="C80" s="29"/>
      <c r="D80" s="30"/>
      <c r="E80" s="31"/>
      <c r="F80" s="31"/>
      <c r="G80" s="31"/>
      <c r="H80" s="141"/>
    </row>
    <row r="81" spans="1:8" ht="13.5" thickBot="1" x14ac:dyDescent="0.25">
      <c r="A81" s="43" t="s">
        <v>88</v>
      </c>
      <c r="B81" s="115"/>
      <c r="C81" s="44"/>
      <c r="D81" s="45"/>
      <c r="E81" s="46" t="s">
        <v>124</v>
      </c>
      <c r="F81" s="46">
        <v>2024</v>
      </c>
      <c r="G81" s="46">
        <v>2023</v>
      </c>
      <c r="H81" s="140" t="s">
        <v>125</v>
      </c>
    </row>
    <row r="82" spans="1:8" ht="25.5" x14ac:dyDescent="0.2">
      <c r="A82" s="21"/>
      <c r="B82" s="256"/>
      <c r="C82" s="161"/>
      <c r="D82" s="162"/>
      <c r="E82" s="163"/>
      <c r="F82" s="163"/>
      <c r="G82" s="163"/>
      <c r="H82" s="257" t="s">
        <v>130</v>
      </c>
    </row>
    <row r="83" spans="1:8" x14ac:dyDescent="0.2">
      <c r="A83" s="40"/>
      <c r="B83" s="124"/>
      <c r="C83" s="39"/>
      <c r="D83" s="300" t="s">
        <v>89</v>
      </c>
      <c r="E83" s="76" t="s">
        <v>93</v>
      </c>
      <c r="F83" s="76">
        <v>29</v>
      </c>
      <c r="G83" s="85" t="s">
        <v>12</v>
      </c>
      <c r="H83" s="258"/>
    </row>
    <row r="84" spans="1:8" x14ac:dyDescent="0.2">
      <c r="A84" s="16"/>
      <c r="B84" s="124"/>
      <c r="C84" s="39"/>
      <c r="D84" s="298"/>
      <c r="E84" s="76" t="s">
        <v>94</v>
      </c>
      <c r="F84" s="76">
        <v>405</v>
      </c>
      <c r="G84" s="94" t="s">
        <v>12</v>
      </c>
      <c r="H84" s="245"/>
    </row>
    <row r="85" spans="1:8" x14ac:dyDescent="0.2">
      <c r="A85" s="40"/>
      <c r="C85" s="39"/>
      <c r="D85" s="297" t="s">
        <v>90</v>
      </c>
      <c r="E85" s="76" t="s">
        <v>93</v>
      </c>
      <c r="F85" s="70">
        <v>6</v>
      </c>
      <c r="G85" s="94" t="s">
        <v>12</v>
      </c>
      <c r="H85" s="245"/>
    </row>
    <row r="86" spans="1:8" x14ac:dyDescent="0.2">
      <c r="A86" s="40"/>
      <c r="C86" s="39"/>
      <c r="D86" s="298"/>
      <c r="E86" s="76" t="s">
        <v>94</v>
      </c>
      <c r="F86" s="70">
        <v>95</v>
      </c>
      <c r="G86" s="94" t="s">
        <v>12</v>
      </c>
      <c r="H86" s="245"/>
    </row>
    <row r="87" spans="1:8" x14ac:dyDescent="0.2">
      <c r="A87" s="40"/>
      <c r="C87" s="39"/>
      <c r="D87" s="301" t="s">
        <v>91</v>
      </c>
      <c r="E87" s="76" t="s">
        <v>93</v>
      </c>
      <c r="F87" s="70">
        <v>5</v>
      </c>
      <c r="G87" s="94" t="s">
        <v>12</v>
      </c>
      <c r="H87" s="245"/>
    </row>
    <row r="88" spans="1:8" x14ac:dyDescent="0.2">
      <c r="A88" s="17"/>
      <c r="B88" s="119"/>
      <c r="C88" s="39"/>
      <c r="D88" s="298"/>
      <c r="E88" s="76" t="s">
        <v>94</v>
      </c>
      <c r="F88" s="259">
        <v>25</v>
      </c>
      <c r="G88" s="94" t="s">
        <v>12</v>
      </c>
      <c r="H88" s="245"/>
    </row>
    <row r="89" spans="1:8" x14ac:dyDescent="0.2">
      <c r="A89" s="17"/>
      <c r="B89" s="119"/>
      <c r="C89" s="39"/>
      <c r="D89" s="301" t="s">
        <v>92</v>
      </c>
      <c r="E89" s="76" t="s">
        <v>93</v>
      </c>
      <c r="F89" s="259">
        <v>40</v>
      </c>
      <c r="G89" s="94" t="s">
        <v>12</v>
      </c>
      <c r="H89" s="245"/>
    </row>
    <row r="90" spans="1:8" ht="13.5" thickBot="1" x14ac:dyDescent="0.25">
      <c r="A90" s="41"/>
      <c r="B90" s="117"/>
      <c r="C90" s="42"/>
      <c r="D90" s="302"/>
      <c r="E90" s="80" t="s">
        <v>94</v>
      </c>
      <c r="F90" s="80">
        <v>677</v>
      </c>
      <c r="G90" s="72" t="s">
        <v>12</v>
      </c>
      <c r="H90" s="250"/>
    </row>
    <row r="91" spans="1:8" s="38" customFormat="1" x14ac:dyDescent="0.2">
      <c r="B91" s="124"/>
      <c r="H91" s="108"/>
    </row>
    <row r="92" spans="1:8" s="38" customFormat="1" ht="13.5" thickBot="1" x14ac:dyDescent="0.25">
      <c r="B92" s="124"/>
      <c r="H92" s="108"/>
    </row>
    <row r="93" spans="1:8" ht="16.5" thickBot="1" x14ac:dyDescent="0.3">
      <c r="A93" s="28" t="s">
        <v>95</v>
      </c>
      <c r="B93" s="114"/>
      <c r="C93" s="29"/>
      <c r="D93" s="30"/>
      <c r="E93" s="31"/>
      <c r="F93" s="31"/>
      <c r="G93" s="31"/>
      <c r="H93" s="141"/>
    </row>
    <row r="94" spans="1:8" ht="13.5" thickBot="1" x14ac:dyDescent="0.25">
      <c r="A94" s="43" t="s">
        <v>96</v>
      </c>
      <c r="B94" s="115"/>
      <c r="C94" s="44"/>
      <c r="D94" s="45"/>
      <c r="E94" s="46" t="s">
        <v>124</v>
      </c>
      <c r="F94" s="46">
        <v>2024</v>
      </c>
      <c r="G94" s="46">
        <v>2023</v>
      </c>
      <c r="H94" s="140" t="s">
        <v>125</v>
      </c>
    </row>
    <row r="95" spans="1:8" ht="25.5" x14ac:dyDescent="0.2">
      <c r="A95" s="33"/>
      <c r="B95" s="252" t="s">
        <v>97</v>
      </c>
      <c r="C95" s="53"/>
      <c r="D95" s="69"/>
      <c r="E95" s="78"/>
      <c r="F95" s="78"/>
      <c r="G95" s="78"/>
      <c r="H95" s="197" t="s">
        <v>131</v>
      </c>
    </row>
    <row r="96" spans="1:8" ht="25.5" x14ac:dyDescent="0.2">
      <c r="A96" s="40"/>
      <c r="C96" s="7"/>
      <c r="D96" s="70" t="s">
        <v>98</v>
      </c>
      <c r="E96" s="62" t="s">
        <v>103</v>
      </c>
      <c r="F96" s="79">
        <v>79878</v>
      </c>
      <c r="G96" s="94" t="s">
        <v>12</v>
      </c>
      <c r="H96" s="138"/>
    </row>
    <row r="97" spans="1:8" ht="25.5" x14ac:dyDescent="0.2">
      <c r="A97" s="40"/>
      <c r="C97" s="7"/>
      <c r="D97" s="70" t="s">
        <v>2</v>
      </c>
      <c r="E97" s="62" t="s">
        <v>103</v>
      </c>
      <c r="F97" s="70">
        <v>781</v>
      </c>
      <c r="G97" s="94" t="s">
        <v>12</v>
      </c>
      <c r="H97" s="136" t="s">
        <v>127</v>
      </c>
    </row>
    <row r="98" spans="1:8" ht="25.5" x14ac:dyDescent="0.2">
      <c r="A98" s="40"/>
      <c r="C98" s="7"/>
      <c r="D98" s="70" t="s">
        <v>3</v>
      </c>
      <c r="E98" s="62" t="s">
        <v>103</v>
      </c>
      <c r="F98" s="79">
        <v>4520</v>
      </c>
      <c r="G98" s="94" t="s">
        <v>12</v>
      </c>
      <c r="H98" s="135"/>
    </row>
    <row r="99" spans="1:8" ht="25.5" x14ac:dyDescent="0.2">
      <c r="A99" s="40"/>
      <c r="C99" s="7"/>
      <c r="D99" s="70" t="s">
        <v>99</v>
      </c>
      <c r="E99" s="62" t="s">
        <v>103</v>
      </c>
      <c r="F99" s="79">
        <v>1266</v>
      </c>
      <c r="G99" s="94" t="s">
        <v>12</v>
      </c>
      <c r="H99" s="135"/>
    </row>
    <row r="100" spans="1:8" ht="14.25" x14ac:dyDescent="0.2">
      <c r="A100" s="40"/>
      <c r="C100" s="7"/>
      <c r="D100" s="70" t="s">
        <v>100</v>
      </c>
      <c r="E100" s="70" t="s">
        <v>104</v>
      </c>
      <c r="F100" s="79">
        <v>3319</v>
      </c>
      <c r="G100" s="94" t="s">
        <v>12</v>
      </c>
      <c r="H100" s="135"/>
    </row>
    <row r="101" spans="1:8" ht="25.5" x14ac:dyDescent="0.2">
      <c r="A101" s="40"/>
      <c r="C101" s="7"/>
      <c r="D101" s="70" t="s">
        <v>101</v>
      </c>
      <c r="E101" s="62" t="s">
        <v>103</v>
      </c>
      <c r="F101" s="70">
        <v>258</v>
      </c>
      <c r="G101" s="94" t="s">
        <v>12</v>
      </c>
      <c r="H101" s="135"/>
    </row>
    <row r="102" spans="1:8" ht="14.25" x14ac:dyDescent="0.2">
      <c r="A102" s="40"/>
      <c r="C102" s="7"/>
      <c r="D102" s="70" t="s">
        <v>102</v>
      </c>
      <c r="E102" s="70" t="s">
        <v>104</v>
      </c>
      <c r="F102" s="70">
        <v>94</v>
      </c>
      <c r="G102" s="94" t="s">
        <v>12</v>
      </c>
      <c r="H102" s="136" t="s">
        <v>127</v>
      </c>
    </row>
    <row r="103" spans="1:8" x14ac:dyDescent="0.2">
      <c r="A103" s="56"/>
      <c r="B103" s="122"/>
      <c r="C103" s="99"/>
      <c r="D103" s="98"/>
      <c r="E103" s="98"/>
      <c r="F103" s="97"/>
      <c r="G103" s="101"/>
      <c r="H103" s="135"/>
    </row>
    <row r="104" spans="1:8" x14ac:dyDescent="0.2">
      <c r="A104" s="56"/>
      <c r="B104" s="243" t="s">
        <v>105</v>
      </c>
      <c r="C104" s="49"/>
      <c r="D104" s="66"/>
      <c r="E104" s="67"/>
      <c r="F104" s="67"/>
      <c r="G104" s="67"/>
      <c r="H104" s="255" t="s">
        <v>127</v>
      </c>
    </row>
    <row r="105" spans="1:8" ht="14.25" x14ac:dyDescent="0.2">
      <c r="A105" s="40"/>
      <c r="C105" s="7"/>
      <c r="D105" s="70" t="s">
        <v>106</v>
      </c>
      <c r="E105" s="70" t="s">
        <v>104</v>
      </c>
      <c r="F105" s="70">
        <v>94</v>
      </c>
      <c r="G105" s="94" t="s">
        <v>12</v>
      </c>
      <c r="H105" s="136"/>
    </row>
    <row r="106" spans="1:8" x14ac:dyDescent="0.2">
      <c r="A106" s="40"/>
      <c r="C106" s="7"/>
      <c r="D106" s="70" t="s">
        <v>107</v>
      </c>
      <c r="E106" s="70" t="s">
        <v>1</v>
      </c>
      <c r="F106" s="70">
        <v>73</v>
      </c>
      <c r="G106" s="94" t="s">
        <v>12</v>
      </c>
      <c r="H106" s="136"/>
    </row>
    <row r="107" spans="1:8" x14ac:dyDescent="0.2">
      <c r="A107" s="56"/>
      <c r="B107" s="122"/>
      <c r="C107" s="99"/>
      <c r="D107" s="98"/>
      <c r="E107" s="98"/>
      <c r="F107" s="97"/>
      <c r="G107" s="101"/>
      <c r="H107" s="135"/>
    </row>
    <row r="108" spans="1:8" x14ac:dyDescent="0.2">
      <c r="A108" s="56"/>
      <c r="B108" s="243" t="s">
        <v>108</v>
      </c>
      <c r="C108" s="49"/>
      <c r="D108" s="60"/>
      <c r="E108" s="61"/>
      <c r="F108" s="61"/>
      <c r="G108" s="61"/>
      <c r="H108" s="219" t="s">
        <v>127</v>
      </c>
    </row>
    <row r="109" spans="1:8" ht="25.5" x14ac:dyDescent="0.2">
      <c r="A109" s="40"/>
      <c r="C109" s="7"/>
      <c r="D109" s="297" t="s">
        <v>98</v>
      </c>
      <c r="E109" s="62" t="s">
        <v>103</v>
      </c>
      <c r="F109" s="79">
        <v>1562</v>
      </c>
      <c r="G109" s="94" t="s">
        <v>12</v>
      </c>
      <c r="H109" s="136"/>
    </row>
    <row r="110" spans="1:8" x14ac:dyDescent="0.2">
      <c r="A110" s="40"/>
      <c r="C110" s="7"/>
      <c r="D110" s="298"/>
      <c r="E110" s="70" t="s">
        <v>1</v>
      </c>
      <c r="F110" s="70">
        <v>2</v>
      </c>
      <c r="G110" s="94" t="s">
        <v>12</v>
      </c>
      <c r="H110" s="136"/>
    </row>
    <row r="111" spans="1:8" ht="25.5" x14ac:dyDescent="0.2">
      <c r="A111" s="40"/>
      <c r="C111" s="7"/>
      <c r="D111" s="297" t="s">
        <v>3</v>
      </c>
      <c r="E111" s="62" t="s">
        <v>103</v>
      </c>
      <c r="F111" s="70">
        <v>615</v>
      </c>
      <c r="G111" s="94" t="s">
        <v>12</v>
      </c>
      <c r="H111" s="135"/>
    </row>
    <row r="112" spans="1:8" ht="38.25" x14ac:dyDescent="0.2">
      <c r="A112" s="40"/>
      <c r="C112" s="7"/>
      <c r="D112" s="298"/>
      <c r="E112" s="70" t="s">
        <v>1</v>
      </c>
      <c r="F112" s="70">
        <v>13.6</v>
      </c>
      <c r="G112" s="94" t="s">
        <v>12</v>
      </c>
      <c r="H112" s="135" t="s">
        <v>132</v>
      </c>
    </row>
    <row r="113" spans="1:8" ht="14.25" x14ac:dyDescent="0.2">
      <c r="A113" s="40"/>
      <c r="C113" s="7"/>
      <c r="D113" s="297" t="s">
        <v>100</v>
      </c>
      <c r="E113" s="70" t="s">
        <v>104</v>
      </c>
      <c r="F113" s="70">
        <v>3</v>
      </c>
      <c r="G113" s="94" t="s">
        <v>12</v>
      </c>
      <c r="H113" s="136"/>
    </row>
    <row r="114" spans="1:8" x14ac:dyDescent="0.2">
      <c r="A114" s="40"/>
      <c r="C114" s="7"/>
      <c r="D114" s="298"/>
      <c r="E114" s="70" t="s">
        <v>1</v>
      </c>
      <c r="F114" s="70">
        <v>0.1</v>
      </c>
      <c r="G114" s="94" t="s">
        <v>12</v>
      </c>
      <c r="H114" s="136"/>
    </row>
    <row r="115" spans="1:8" ht="25.5" x14ac:dyDescent="0.2">
      <c r="A115" s="40"/>
      <c r="C115" s="7"/>
      <c r="D115" s="297" t="s">
        <v>101</v>
      </c>
      <c r="E115" s="62" t="s">
        <v>103</v>
      </c>
      <c r="F115" s="70">
        <v>109</v>
      </c>
      <c r="G115" s="94" t="s">
        <v>12</v>
      </c>
      <c r="H115" s="136"/>
    </row>
    <row r="116" spans="1:8" x14ac:dyDescent="0.2">
      <c r="A116" s="40"/>
      <c r="C116" s="7"/>
      <c r="D116" s="298"/>
      <c r="E116" s="70" t="s">
        <v>1</v>
      </c>
      <c r="F116" s="70">
        <v>42.1</v>
      </c>
      <c r="G116" s="94" t="s">
        <v>12</v>
      </c>
      <c r="H116" s="136"/>
    </row>
    <row r="117" spans="1:8" ht="14.25" x14ac:dyDescent="0.2">
      <c r="A117" s="40"/>
      <c r="C117" s="7"/>
      <c r="D117" s="297" t="s">
        <v>102</v>
      </c>
      <c r="E117" s="70" t="s">
        <v>104</v>
      </c>
      <c r="F117" s="70">
        <v>20</v>
      </c>
      <c r="G117" s="94" t="s">
        <v>12</v>
      </c>
      <c r="H117" s="136"/>
    </row>
    <row r="118" spans="1:8" ht="13.5" thickBot="1" x14ac:dyDescent="0.25">
      <c r="A118" s="41"/>
      <c r="B118" s="117"/>
      <c r="C118" s="20"/>
      <c r="D118" s="299"/>
      <c r="E118" s="80" t="s">
        <v>1</v>
      </c>
      <c r="F118" s="80">
        <v>21.3</v>
      </c>
      <c r="G118" s="72" t="s">
        <v>12</v>
      </c>
      <c r="H118" s="146"/>
    </row>
    <row r="119" spans="1:8" s="38" customFormat="1" x14ac:dyDescent="0.2">
      <c r="B119" s="124"/>
      <c r="H119" s="108"/>
    </row>
    <row r="120" spans="1:8" s="38" customFormat="1" ht="13.5" thickBot="1" x14ac:dyDescent="0.25">
      <c r="B120" s="124"/>
      <c r="H120" s="108"/>
    </row>
    <row r="121" spans="1:8" ht="13.5" thickBot="1" x14ac:dyDescent="0.25">
      <c r="A121" s="43" t="s">
        <v>109</v>
      </c>
      <c r="B121" s="115"/>
      <c r="C121" s="44"/>
      <c r="D121" s="45"/>
      <c r="E121" s="46" t="s">
        <v>124</v>
      </c>
      <c r="F121" s="46">
        <v>2024</v>
      </c>
      <c r="G121" s="46">
        <v>2023</v>
      </c>
      <c r="H121" s="140" t="s">
        <v>125</v>
      </c>
    </row>
    <row r="122" spans="1:8" x14ac:dyDescent="0.2">
      <c r="A122" s="56"/>
      <c r="B122" s="243" t="s">
        <v>110</v>
      </c>
      <c r="C122" s="49"/>
      <c r="D122" s="60"/>
      <c r="E122" s="61"/>
      <c r="F122" s="61"/>
      <c r="G122" s="61"/>
      <c r="H122" s="260"/>
    </row>
    <row r="123" spans="1:8" ht="38.25" x14ac:dyDescent="0.2">
      <c r="A123" s="40"/>
      <c r="B123" s="124"/>
      <c r="C123" s="7"/>
      <c r="D123" s="36"/>
      <c r="H123" s="261" t="s">
        <v>133</v>
      </c>
    </row>
    <row r="124" spans="1:8" x14ac:dyDescent="0.2">
      <c r="A124" s="40"/>
      <c r="B124" s="124"/>
      <c r="C124" s="7"/>
      <c r="D124" s="70" t="s">
        <v>111</v>
      </c>
      <c r="E124" s="70" t="s">
        <v>117</v>
      </c>
      <c r="F124" s="79">
        <v>12172728</v>
      </c>
      <c r="G124" s="94" t="s">
        <v>12</v>
      </c>
      <c r="H124" s="135"/>
    </row>
    <row r="125" spans="1:8" x14ac:dyDescent="0.2">
      <c r="A125" s="40"/>
      <c r="C125" s="7"/>
      <c r="D125" s="70" t="s">
        <v>112</v>
      </c>
      <c r="E125" s="70" t="s">
        <v>117</v>
      </c>
      <c r="F125" s="79">
        <v>11861361</v>
      </c>
      <c r="G125" s="94" t="s">
        <v>12</v>
      </c>
      <c r="H125" s="138"/>
    </row>
    <row r="126" spans="1:8" x14ac:dyDescent="0.2">
      <c r="A126" s="40"/>
      <c r="C126" s="7"/>
      <c r="D126" s="70" t="s">
        <v>113</v>
      </c>
      <c r="E126" s="70" t="s">
        <v>117</v>
      </c>
      <c r="F126" s="79">
        <v>311367</v>
      </c>
      <c r="G126" s="94" t="s">
        <v>12</v>
      </c>
      <c r="H126" s="135"/>
    </row>
    <row r="127" spans="1:8" x14ac:dyDescent="0.2">
      <c r="A127" s="56"/>
      <c r="B127" s="122"/>
      <c r="C127" s="99"/>
      <c r="D127" s="98"/>
      <c r="E127" s="98"/>
      <c r="F127" s="97"/>
      <c r="G127" s="101"/>
      <c r="H127" s="135"/>
    </row>
    <row r="128" spans="1:8" x14ac:dyDescent="0.2">
      <c r="A128" s="56"/>
      <c r="B128" s="243" t="s">
        <v>114</v>
      </c>
      <c r="C128" s="49"/>
      <c r="D128" s="60"/>
      <c r="E128" s="61"/>
      <c r="F128" s="61"/>
      <c r="G128" s="61"/>
      <c r="H128" s="260"/>
    </row>
    <row r="129" spans="1:8" ht="25.5" x14ac:dyDescent="0.2">
      <c r="A129" s="56"/>
      <c r="B129" s="119"/>
      <c r="D129" s="36"/>
      <c r="H129" s="261" t="s">
        <v>134</v>
      </c>
    </row>
    <row r="130" spans="1:8" x14ac:dyDescent="0.2">
      <c r="A130" s="40"/>
      <c r="C130" s="9" t="s">
        <v>111</v>
      </c>
      <c r="D130" s="12"/>
      <c r="E130" s="12"/>
      <c r="F130" s="12"/>
      <c r="G130" s="12"/>
      <c r="H130" s="144"/>
    </row>
    <row r="131" spans="1:8" x14ac:dyDescent="0.2">
      <c r="A131" s="40"/>
      <c r="C131" s="7"/>
      <c r="D131" s="70" t="s">
        <v>115</v>
      </c>
      <c r="E131" s="70" t="s">
        <v>117</v>
      </c>
      <c r="F131" s="79">
        <v>168636</v>
      </c>
      <c r="G131" s="94" t="s">
        <v>12</v>
      </c>
      <c r="H131" s="136"/>
    </row>
    <row r="132" spans="1:8" x14ac:dyDescent="0.2">
      <c r="A132" s="40"/>
      <c r="C132" s="7"/>
      <c r="D132" s="70" t="s">
        <v>4</v>
      </c>
      <c r="E132" s="70" t="s">
        <v>117</v>
      </c>
      <c r="F132" s="79">
        <v>2466511</v>
      </c>
      <c r="G132" s="94" t="s">
        <v>12</v>
      </c>
      <c r="H132" s="136"/>
    </row>
    <row r="133" spans="1:8" x14ac:dyDescent="0.2">
      <c r="A133" s="40"/>
      <c r="C133" s="7"/>
      <c r="D133" s="70" t="s">
        <v>116</v>
      </c>
      <c r="E133" s="70" t="s">
        <v>117</v>
      </c>
      <c r="F133" s="79">
        <v>8129833</v>
      </c>
      <c r="G133" s="94" t="s">
        <v>12</v>
      </c>
      <c r="H133" s="136"/>
    </row>
    <row r="134" spans="1:8" x14ac:dyDescent="0.2">
      <c r="A134" s="40"/>
      <c r="C134" s="9" t="s">
        <v>112</v>
      </c>
      <c r="D134" s="12"/>
      <c r="E134" s="12"/>
      <c r="F134" s="12"/>
      <c r="G134" s="12"/>
      <c r="H134" s="144"/>
    </row>
    <row r="135" spans="1:8" x14ac:dyDescent="0.2">
      <c r="A135" s="40"/>
      <c r="C135" s="7"/>
      <c r="D135" s="70" t="s">
        <v>115</v>
      </c>
      <c r="E135" s="70" t="s">
        <v>117</v>
      </c>
      <c r="F135" s="79">
        <v>168636</v>
      </c>
      <c r="G135" s="94" t="s">
        <v>12</v>
      </c>
      <c r="H135" s="136"/>
    </row>
    <row r="136" spans="1:8" x14ac:dyDescent="0.2">
      <c r="A136" s="40"/>
      <c r="C136" s="7"/>
      <c r="D136" s="70" t="s">
        <v>4</v>
      </c>
      <c r="E136" s="70" t="s">
        <v>117</v>
      </c>
      <c r="F136" s="79">
        <v>2466511</v>
      </c>
      <c r="G136" s="94" t="s">
        <v>12</v>
      </c>
      <c r="H136" s="136"/>
    </row>
    <row r="137" spans="1:8" x14ac:dyDescent="0.2">
      <c r="A137" s="40"/>
      <c r="C137" s="7"/>
      <c r="D137" s="70" t="s">
        <v>116</v>
      </c>
      <c r="E137" s="70" t="s">
        <v>117</v>
      </c>
      <c r="F137" s="79">
        <v>8103934</v>
      </c>
      <c r="G137" s="94" t="s">
        <v>12</v>
      </c>
      <c r="H137" s="136"/>
    </row>
    <row r="138" spans="1:8" x14ac:dyDescent="0.2">
      <c r="A138" s="40"/>
      <c r="C138" s="9" t="s">
        <v>113</v>
      </c>
      <c r="D138" s="12"/>
      <c r="E138" s="12"/>
      <c r="F138" s="12"/>
      <c r="G138" s="12"/>
      <c r="H138" s="144"/>
    </row>
    <row r="139" spans="1:8" x14ac:dyDescent="0.2">
      <c r="A139" s="40"/>
      <c r="C139" s="7"/>
      <c r="D139" s="70" t="s">
        <v>115</v>
      </c>
      <c r="E139" s="70" t="s">
        <v>117</v>
      </c>
      <c r="F139" s="70">
        <v>0</v>
      </c>
      <c r="G139" s="94" t="s">
        <v>12</v>
      </c>
      <c r="H139" s="136"/>
    </row>
    <row r="140" spans="1:8" x14ac:dyDescent="0.2">
      <c r="A140" s="40"/>
      <c r="C140" s="7"/>
      <c r="D140" s="70" t="s">
        <v>4</v>
      </c>
      <c r="E140" s="70" t="s">
        <v>117</v>
      </c>
      <c r="F140" s="70">
        <v>0</v>
      </c>
      <c r="G140" s="94" t="s">
        <v>12</v>
      </c>
      <c r="H140" s="136"/>
    </row>
    <row r="141" spans="1:8" x14ac:dyDescent="0.2">
      <c r="A141" s="40"/>
      <c r="C141" s="7"/>
      <c r="D141" s="70" t="s">
        <v>116</v>
      </c>
      <c r="E141" s="70" t="s">
        <v>117</v>
      </c>
      <c r="F141" s="79">
        <v>25899</v>
      </c>
      <c r="G141" s="94" t="s">
        <v>12</v>
      </c>
      <c r="H141" s="136"/>
    </row>
    <row r="142" spans="1:8" x14ac:dyDescent="0.2">
      <c r="A142" s="56"/>
      <c r="B142" s="122"/>
      <c r="C142" s="99"/>
      <c r="D142" s="98"/>
      <c r="E142" s="98"/>
      <c r="F142" s="97"/>
      <c r="G142" s="101"/>
      <c r="H142" s="135"/>
    </row>
    <row r="143" spans="1:8" x14ac:dyDescent="0.2">
      <c r="A143" s="56"/>
      <c r="B143" s="243" t="s">
        <v>118</v>
      </c>
      <c r="C143" s="49"/>
      <c r="D143" s="60"/>
      <c r="E143" s="61"/>
      <c r="F143" s="61"/>
      <c r="G143" s="61"/>
      <c r="H143" s="255"/>
    </row>
    <row r="144" spans="1:8" ht="25.5" x14ac:dyDescent="0.2">
      <c r="A144" s="56"/>
      <c r="B144" s="119"/>
      <c r="D144" s="36"/>
      <c r="H144" s="262" t="s">
        <v>134</v>
      </c>
    </row>
    <row r="145" spans="1:8" x14ac:dyDescent="0.2">
      <c r="A145" s="40"/>
      <c r="C145" s="9" t="s">
        <v>111</v>
      </c>
      <c r="D145" s="12"/>
      <c r="E145" s="12"/>
      <c r="F145" s="12"/>
      <c r="G145" s="12"/>
      <c r="H145" s="145"/>
    </row>
    <row r="146" spans="1:8" x14ac:dyDescent="0.2">
      <c r="A146" s="40"/>
      <c r="C146" s="7"/>
      <c r="D146" s="70" t="s">
        <v>119</v>
      </c>
      <c r="E146" s="70" t="s">
        <v>117</v>
      </c>
      <c r="F146" s="79">
        <v>251025</v>
      </c>
      <c r="G146" s="94" t="s">
        <v>12</v>
      </c>
      <c r="H146" s="136"/>
    </row>
    <row r="147" spans="1:8" x14ac:dyDescent="0.2">
      <c r="A147" s="40"/>
      <c r="C147" s="7"/>
      <c r="D147" s="70" t="s">
        <v>120</v>
      </c>
      <c r="E147" s="70" t="s">
        <v>117</v>
      </c>
      <c r="F147" s="79">
        <v>1156723</v>
      </c>
      <c r="G147" s="94" t="s">
        <v>12</v>
      </c>
      <c r="H147" s="136"/>
    </row>
    <row r="148" spans="1:8" x14ac:dyDescent="0.2">
      <c r="A148" s="40"/>
      <c r="C148" s="7"/>
      <c r="D148" s="70" t="s">
        <v>121</v>
      </c>
      <c r="E148" s="70" t="s">
        <v>117</v>
      </c>
      <c r="F148" s="70">
        <v>0</v>
      </c>
      <c r="G148" s="94" t="s">
        <v>12</v>
      </c>
      <c r="H148" s="136"/>
    </row>
    <row r="149" spans="1:8" x14ac:dyDescent="0.2">
      <c r="A149" s="40"/>
      <c r="C149" s="9" t="s">
        <v>112</v>
      </c>
      <c r="D149" s="12"/>
      <c r="E149" s="12"/>
      <c r="F149" s="12"/>
      <c r="G149" s="12"/>
      <c r="H149" s="144"/>
    </row>
    <row r="150" spans="1:8" x14ac:dyDescent="0.2">
      <c r="A150" s="40"/>
      <c r="C150" s="7"/>
      <c r="D150" s="70" t="s">
        <v>119</v>
      </c>
      <c r="E150" s="70" t="s">
        <v>117</v>
      </c>
      <c r="F150" s="79">
        <v>221645</v>
      </c>
      <c r="G150" s="94" t="s">
        <v>12</v>
      </c>
      <c r="H150" s="136"/>
    </row>
    <row r="151" spans="1:8" x14ac:dyDescent="0.2">
      <c r="A151" s="40"/>
      <c r="C151" s="7"/>
      <c r="D151" s="70" t="s">
        <v>120</v>
      </c>
      <c r="E151" s="70" t="s">
        <v>117</v>
      </c>
      <c r="F151" s="79">
        <v>900634</v>
      </c>
      <c r="G151" s="94" t="s">
        <v>12</v>
      </c>
      <c r="H151" s="136"/>
    </row>
    <row r="152" spans="1:8" x14ac:dyDescent="0.2">
      <c r="A152" s="40"/>
      <c r="C152" s="7"/>
      <c r="D152" s="70" t="s">
        <v>121</v>
      </c>
      <c r="E152" s="70" t="s">
        <v>117</v>
      </c>
      <c r="F152" s="70">
        <v>0</v>
      </c>
      <c r="G152" s="94" t="s">
        <v>12</v>
      </c>
      <c r="H152" s="136"/>
    </row>
    <row r="153" spans="1:8" x14ac:dyDescent="0.2">
      <c r="A153" s="40"/>
      <c r="C153" s="9" t="s">
        <v>113</v>
      </c>
      <c r="D153" s="12"/>
      <c r="E153" s="12"/>
      <c r="F153" s="12"/>
      <c r="G153" s="12"/>
      <c r="H153" s="144"/>
    </row>
    <row r="154" spans="1:8" x14ac:dyDescent="0.2">
      <c r="A154" s="40"/>
      <c r="C154" s="7"/>
      <c r="D154" s="70" t="s">
        <v>119</v>
      </c>
      <c r="E154" s="70" t="s">
        <v>117</v>
      </c>
      <c r="F154" s="79">
        <v>29379</v>
      </c>
      <c r="G154" s="94" t="s">
        <v>12</v>
      </c>
      <c r="H154" s="136"/>
    </row>
    <row r="155" spans="1:8" x14ac:dyDescent="0.2">
      <c r="A155" s="40"/>
      <c r="C155" s="7"/>
      <c r="D155" s="70" t="s">
        <v>120</v>
      </c>
      <c r="E155" s="70" t="s">
        <v>117</v>
      </c>
      <c r="F155" s="79">
        <v>256089</v>
      </c>
      <c r="G155" s="94" t="s">
        <v>12</v>
      </c>
      <c r="H155" s="136"/>
    </row>
    <row r="156" spans="1:8" x14ac:dyDescent="0.2">
      <c r="A156" s="40"/>
      <c r="C156" s="7"/>
      <c r="D156" s="70" t="s">
        <v>121</v>
      </c>
      <c r="E156" s="70" t="s">
        <v>117</v>
      </c>
      <c r="F156" s="70">
        <v>0</v>
      </c>
      <c r="G156" s="94" t="s">
        <v>12</v>
      </c>
      <c r="H156" s="136"/>
    </row>
    <row r="157" spans="1:8" x14ac:dyDescent="0.2">
      <c r="A157" s="56"/>
      <c r="B157" s="122"/>
      <c r="C157" s="99"/>
      <c r="D157" s="98"/>
      <c r="E157" s="98"/>
      <c r="F157" s="97"/>
      <c r="G157" s="101"/>
      <c r="H157" s="135"/>
    </row>
    <row r="158" spans="1:8" x14ac:dyDescent="0.2">
      <c r="A158" s="56"/>
      <c r="B158" s="243" t="s">
        <v>122</v>
      </c>
      <c r="C158" s="49"/>
      <c r="D158" s="50"/>
      <c r="E158" s="51"/>
      <c r="F158" s="51"/>
      <c r="G158" s="51"/>
      <c r="H158" s="260"/>
    </row>
    <row r="159" spans="1:8" ht="25.5" x14ac:dyDescent="0.2">
      <c r="A159" s="56"/>
      <c r="B159" s="119"/>
      <c r="D159" s="38"/>
      <c r="E159" s="38"/>
      <c r="F159" s="38"/>
      <c r="G159" s="38"/>
      <c r="H159" s="262" t="s">
        <v>134</v>
      </c>
    </row>
    <row r="160" spans="1:8" x14ac:dyDescent="0.2">
      <c r="A160" s="40"/>
      <c r="C160" s="7"/>
      <c r="D160" s="70" t="s">
        <v>111</v>
      </c>
      <c r="E160" s="70" t="s">
        <v>117</v>
      </c>
      <c r="F160" s="79">
        <v>9537581</v>
      </c>
      <c r="G160" s="94" t="s">
        <v>12</v>
      </c>
      <c r="H160" s="136"/>
    </row>
    <row r="161" spans="1:8" ht="13.5" thickBot="1" x14ac:dyDescent="0.25">
      <c r="A161" s="41"/>
      <c r="B161" s="117"/>
      <c r="C161" s="20"/>
      <c r="D161" s="80" t="s">
        <v>123</v>
      </c>
      <c r="E161" s="80" t="s">
        <v>1</v>
      </c>
      <c r="F161" s="80">
        <v>78</v>
      </c>
      <c r="G161" s="72" t="s">
        <v>12</v>
      </c>
      <c r="H161" s="146"/>
    </row>
    <row r="162" spans="1:8" x14ac:dyDescent="0.2">
      <c r="A162" s="38"/>
      <c r="B162" s="124"/>
      <c r="C162" s="38"/>
      <c r="D162" s="14"/>
      <c r="E162" s="38"/>
      <c r="F162" s="38"/>
      <c r="G162" s="38"/>
      <c r="H162" s="108"/>
    </row>
    <row r="164" spans="1:8" x14ac:dyDescent="0.2">
      <c r="E164" s="2"/>
    </row>
  </sheetData>
  <mergeCells count="9">
    <mergeCell ref="D113:D114"/>
    <mergeCell ref="D115:D116"/>
    <mergeCell ref="D117:D118"/>
    <mergeCell ref="D83:D84"/>
    <mergeCell ref="D85:D86"/>
    <mergeCell ref="D87:D88"/>
    <mergeCell ref="D89:D90"/>
    <mergeCell ref="D109:D110"/>
    <mergeCell ref="D111:D112"/>
  </mergeCells>
  <pageMargins left="0.70866141732283472" right="0.70866141732283472" top="0.78740157480314965" bottom="0.78740157480314965" header="0.31496062992125984" footer="0.31496062992125984"/>
  <pageSetup paperSize="8" scale="7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1A5C2-AAF4-4329-A2F0-CB7AD5DE0BC3}">
  <sheetPr>
    <pageSetUpPr fitToPage="1"/>
  </sheetPr>
  <dimension ref="A2:O131"/>
  <sheetViews>
    <sheetView zoomScaleNormal="100" workbookViewId="0"/>
  </sheetViews>
  <sheetFormatPr baseColWidth="10" defaultColWidth="11.42578125" defaultRowHeight="12.75" x14ac:dyDescent="0.2"/>
  <cols>
    <col min="1" max="3" width="3.28515625" style="1" customWidth="1"/>
    <col min="4" max="4" width="47.5703125" style="2" customWidth="1"/>
    <col min="5" max="5" width="22.5703125" style="1" customWidth="1"/>
    <col min="6" max="7" width="11.42578125" style="1"/>
    <col min="8" max="8" width="22.140625" style="1" customWidth="1"/>
    <col min="9" max="9" width="81.7109375" style="106" customWidth="1"/>
    <col min="10" max="10" width="11.42578125" style="36" customWidth="1"/>
    <col min="11" max="16384" width="11.42578125" style="1"/>
  </cols>
  <sheetData>
    <row r="2" spans="1:9" x14ac:dyDescent="0.2">
      <c r="I2" s="154"/>
    </row>
    <row r="8" spans="1:9" ht="13.5" thickBot="1" x14ac:dyDescent="0.25">
      <c r="A8" s="5"/>
      <c r="B8" s="5"/>
      <c r="C8" s="5"/>
      <c r="D8" s="13"/>
      <c r="E8" s="5"/>
      <c r="F8" s="5"/>
      <c r="G8" s="5"/>
      <c r="H8" s="5"/>
      <c r="I8" s="107"/>
    </row>
    <row r="9" spans="1:9" s="36" customFormat="1" ht="16.5" thickBot="1" x14ac:dyDescent="0.3">
      <c r="A9" s="28" t="s">
        <v>135</v>
      </c>
      <c r="B9" s="114"/>
      <c r="C9" s="29"/>
      <c r="D9" s="30"/>
      <c r="E9" s="31"/>
      <c r="F9" s="31"/>
      <c r="G9" s="31"/>
      <c r="H9" s="31"/>
      <c r="I9" s="141"/>
    </row>
    <row r="10" spans="1:9" s="36" customFormat="1" ht="13.5" thickBot="1" x14ac:dyDescent="0.25">
      <c r="A10" s="43" t="s">
        <v>136</v>
      </c>
      <c r="B10" s="115"/>
      <c r="C10" s="44"/>
      <c r="D10" s="45"/>
      <c r="E10" s="46" t="s">
        <v>124</v>
      </c>
      <c r="F10" s="46">
        <v>2024</v>
      </c>
      <c r="G10" s="46">
        <v>2023</v>
      </c>
      <c r="H10" s="47"/>
      <c r="I10" s="140" t="s">
        <v>125</v>
      </c>
    </row>
    <row r="11" spans="1:9" x14ac:dyDescent="0.2">
      <c r="A11" s="33"/>
      <c r="B11" s="116" t="s">
        <v>137</v>
      </c>
      <c r="C11" s="53"/>
      <c r="D11" s="54"/>
      <c r="E11" s="55"/>
      <c r="F11" s="55"/>
      <c r="G11" s="55"/>
      <c r="H11" s="55"/>
      <c r="I11" s="220" t="s">
        <v>282</v>
      </c>
    </row>
    <row r="12" spans="1:9" x14ac:dyDescent="0.2">
      <c r="A12" s="40"/>
      <c r="B12" s="39"/>
      <c r="C12" s="39"/>
      <c r="D12" s="191" t="s">
        <v>140</v>
      </c>
      <c r="E12" s="70" t="s">
        <v>171</v>
      </c>
      <c r="F12" s="81">
        <v>86883</v>
      </c>
      <c r="G12" s="81">
        <v>85726</v>
      </c>
      <c r="H12" s="169"/>
      <c r="I12" s="170"/>
    </row>
    <row r="13" spans="1:9" s="36" customFormat="1" x14ac:dyDescent="0.2">
      <c r="A13" s="40"/>
      <c r="B13" s="39"/>
      <c r="C13" s="39"/>
      <c r="D13" s="62" t="s">
        <v>141</v>
      </c>
      <c r="E13" s="70" t="s">
        <v>171</v>
      </c>
      <c r="F13" s="81">
        <v>36313</v>
      </c>
      <c r="G13" s="81">
        <v>35659</v>
      </c>
      <c r="H13" s="169"/>
      <c r="I13" s="170"/>
    </row>
    <row r="14" spans="1:9" s="36" customFormat="1" x14ac:dyDescent="0.2">
      <c r="A14" s="40"/>
      <c r="B14" s="39"/>
      <c r="C14" s="39"/>
      <c r="D14" s="62" t="s">
        <v>142</v>
      </c>
      <c r="E14" s="70" t="s">
        <v>171</v>
      </c>
      <c r="F14" s="81">
        <v>50570</v>
      </c>
      <c r="G14" s="81">
        <v>50067</v>
      </c>
      <c r="H14" s="169"/>
      <c r="I14" s="170"/>
    </row>
    <row r="15" spans="1:9" x14ac:dyDescent="0.2">
      <c r="A15" s="40"/>
      <c r="B15" s="39"/>
      <c r="C15" s="39"/>
      <c r="D15" s="62" t="s">
        <v>138</v>
      </c>
      <c r="E15" s="70" t="s">
        <v>171</v>
      </c>
      <c r="F15" s="81">
        <v>69647</v>
      </c>
      <c r="G15" s="81">
        <v>70492</v>
      </c>
      <c r="H15" s="169"/>
      <c r="I15" s="170"/>
    </row>
    <row r="16" spans="1:9" x14ac:dyDescent="0.2">
      <c r="A16" s="40"/>
      <c r="B16" s="39"/>
      <c r="C16" s="39"/>
      <c r="D16" s="62" t="s">
        <v>139</v>
      </c>
      <c r="E16" s="70" t="s">
        <v>171</v>
      </c>
      <c r="F16" s="81">
        <v>17236</v>
      </c>
      <c r="G16" s="175">
        <v>15234</v>
      </c>
      <c r="H16" s="169"/>
      <c r="I16" s="170"/>
    </row>
    <row r="17" spans="1:9" s="36" customFormat="1" x14ac:dyDescent="0.2">
      <c r="A17" s="56"/>
      <c r="B17" s="100"/>
      <c r="C17" s="99"/>
      <c r="D17" s="98"/>
      <c r="E17" s="98"/>
      <c r="F17" s="97"/>
      <c r="G17" s="101"/>
      <c r="H17" s="96"/>
      <c r="I17" s="135"/>
    </row>
    <row r="18" spans="1:9" s="36" customFormat="1" x14ac:dyDescent="0.2">
      <c r="A18" s="21"/>
      <c r="B18" s="112" t="s">
        <v>143</v>
      </c>
      <c r="C18" s="49"/>
      <c r="D18" s="50"/>
      <c r="E18" s="51"/>
      <c r="F18" s="51"/>
      <c r="G18" s="51"/>
      <c r="H18" s="51"/>
      <c r="I18" s="202" t="s">
        <v>282</v>
      </c>
    </row>
    <row r="19" spans="1:9" s="36" customFormat="1" x14ac:dyDescent="0.2">
      <c r="A19" s="40"/>
      <c r="B19" s="113"/>
      <c r="C19" s="23" t="s">
        <v>144</v>
      </c>
      <c r="D19" s="12"/>
      <c r="E19" s="12"/>
      <c r="F19" s="12"/>
      <c r="G19" s="177"/>
      <c r="H19" s="103"/>
      <c r="I19" s="144"/>
    </row>
    <row r="20" spans="1:9" x14ac:dyDescent="0.2">
      <c r="A20" s="40"/>
      <c r="B20" s="39"/>
      <c r="C20" s="165"/>
      <c r="D20" s="62" t="s">
        <v>146</v>
      </c>
      <c r="E20" s="70" t="s">
        <v>171</v>
      </c>
      <c r="F20" s="81">
        <v>39013</v>
      </c>
      <c r="G20" s="175">
        <v>37533</v>
      </c>
      <c r="H20" s="169"/>
      <c r="I20" s="170"/>
    </row>
    <row r="21" spans="1:9" x14ac:dyDescent="0.2">
      <c r="A21" s="40"/>
      <c r="B21" s="39"/>
      <c r="C21" s="39"/>
      <c r="D21" s="62" t="s">
        <v>147</v>
      </c>
      <c r="E21" s="70" t="s">
        <v>171</v>
      </c>
      <c r="F21" s="81">
        <v>13002</v>
      </c>
      <c r="G21" s="175">
        <v>13230</v>
      </c>
      <c r="H21" s="169"/>
      <c r="I21" s="170"/>
    </row>
    <row r="22" spans="1:9" s="36" customFormat="1" x14ac:dyDescent="0.2">
      <c r="A22" s="40"/>
      <c r="B22" s="113"/>
      <c r="C22" s="172" t="s">
        <v>145</v>
      </c>
      <c r="D22" s="12"/>
      <c r="E22" s="12"/>
      <c r="F22" s="12"/>
      <c r="G22" s="177"/>
      <c r="H22" s="103"/>
      <c r="I22" s="144"/>
    </row>
    <row r="23" spans="1:9" x14ac:dyDescent="0.2">
      <c r="A23" s="40"/>
      <c r="B23" s="39"/>
      <c r="C23" s="39"/>
      <c r="D23" s="62" t="s">
        <v>148</v>
      </c>
      <c r="E23" s="70" t="s">
        <v>171</v>
      </c>
      <c r="F23" s="81">
        <v>6581</v>
      </c>
      <c r="G23" s="175">
        <v>6230</v>
      </c>
      <c r="H23" s="169"/>
      <c r="I23" s="170"/>
    </row>
    <row r="24" spans="1:9" x14ac:dyDescent="0.2">
      <c r="A24" s="40"/>
      <c r="B24" s="39"/>
      <c r="C24" s="39"/>
      <c r="D24" s="62" t="s">
        <v>5</v>
      </c>
      <c r="E24" s="70" t="s">
        <v>171</v>
      </c>
      <c r="F24" s="81">
        <v>5822</v>
      </c>
      <c r="G24" s="175">
        <v>6081</v>
      </c>
      <c r="H24" s="169"/>
      <c r="I24" s="170"/>
    </row>
    <row r="25" spans="1:9" x14ac:dyDescent="0.2">
      <c r="A25" s="40"/>
      <c r="B25" s="39"/>
      <c r="C25" s="39"/>
      <c r="D25" s="62" t="s">
        <v>149</v>
      </c>
      <c r="E25" s="70" t="s">
        <v>171</v>
      </c>
      <c r="F25" s="81">
        <v>4319</v>
      </c>
      <c r="G25" s="175">
        <v>4352</v>
      </c>
      <c r="H25" s="169"/>
      <c r="I25" s="170"/>
    </row>
    <row r="26" spans="1:9" x14ac:dyDescent="0.2">
      <c r="A26" s="40"/>
      <c r="B26" s="39"/>
      <c r="C26" s="39"/>
      <c r="D26" s="62" t="s">
        <v>150</v>
      </c>
      <c r="E26" s="70" t="s">
        <v>171</v>
      </c>
      <c r="F26" s="81">
        <v>2923</v>
      </c>
      <c r="G26" s="195">
        <v>3048</v>
      </c>
      <c r="H26" s="169"/>
      <c r="I26" s="170"/>
    </row>
    <row r="27" spans="1:9" x14ac:dyDescent="0.2">
      <c r="A27" s="40"/>
      <c r="B27" s="39"/>
      <c r="C27" s="39"/>
      <c r="D27" s="62" t="s">
        <v>151</v>
      </c>
      <c r="E27" s="70" t="s">
        <v>171</v>
      </c>
      <c r="F27" s="81">
        <v>2212</v>
      </c>
      <c r="G27" s="175">
        <v>2095</v>
      </c>
      <c r="H27" s="169"/>
      <c r="I27" s="170"/>
    </row>
    <row r="28" spans="1:9" x14ac:dyDescent="0.2">
      <c r="A28" s="40"/>
      <c r="B28" s="39"/>
      <c r="C28" s="39"/>
      <c r="D28" s="62" t="s">
        <v>152</v>
      </c>
      <c r="E28" s="70" t="s">
        <v>171</v>
      </c>
      <c r="F28" s="81">
        <v>2082</v>
      </c>
      <c r="G28" s="175">
        <v>1827</v>
      </c>
      <c r="H28" s="169"/>
      <c r="I28" s="170"/>
    </row>
    <row r="29" spans="1:9" x14ac:dyDescent="0.2">
      <c r="A29" s="40"/>
      <c r="B29" s="39"/>
      <c r="C29" s="39"/>
      <c r="D29" s="62" t="s">
        <v>153</v>
      </c>
      <c r="E29" s="70" t="s">
        <v>171</v>
      </c>
      <c r="F29" s="81">
        <v>1595</v>
      </c>
      <c r="G29" s="175">
        <v>1886</v>
      </c>
      <c r="H29" s="169"/>
      <c r="I29" s="170"/>
    </row>
    <row r="30" spans="1:9" x14ac:dyDescent="0.2">
      <c r="A30" s="40"/>
      <c r="B30" s="39"/>
      <c r="C30" s="39"/>
      <c r="D30" s="62" t="s">
        <v>154</v>
      </c>
      <c r="E30" s="70" t="s">
        <v>171</v>
      </c>
      <c r="F30" s="81">
        <v>1472</v>
      </c>
      <c r="G30" s="175">
        <v>1414</v>
      </c>
      <c r="H30" s="169"/>
      <c r="I30" s="170"/>
    </row>
    <row r="31" spans="1:9" x14ac:dyDescent="0.2">
      <c r="A31" s="40"/>
      <c r="B31" s="39"/>
      <c r="C31" s="39"/>
      <c r="D31" s="62" t="s">
        <v>155</v>
      </c>
      <c r="E31" s="70" t="s">
        <v>171</v>
      </c>
      <c r="F31" s="81">
        <v>1356</v>
      </c>
      <c r="G31" s="175">
        <v>1400</v>
      </c>
      <c r="H31" s="169"/>
      <c r="I31" s="170"/>
    </row>
    <row r="32" spans="1:9" x14ac:dyDescent="0.2">
      <c r="A32" s="40"/>
      <c r="B32" s="39"/>
      <c r="C32" s="39"/>
      <c r="D32" s="62" t="s">
        <v>156</v>
      </c>
      <c r="E32" s="70" t="s">
        <v>171</v>
      </c>
      <c r="F32" s="81">
        <v>1232</v>
      </c>
      <c r="G32" s="175">
        <v>1339</v>
      </c>
      <c r="H32" s="169"/>
      <c r="I32" s="170"/>
    </row>
    <row r="33" spans="1:9" x14ac:dyDescent="0.2">
      <c r="A33" s="40"/>
      <c r="B33" s="39"/>
      <c r="C33" s="39"/>
      <c r="D33" s="62" t="s">
        <v>157</v>
      </c>
      <c r="E33" s="70" t="s">
        <v>171</v>
      </c>
      <c r="F33" s="81">
        <v>1052</v>
      </c>
      <c r="G33" s="175">
        <v>1270</v>
      </c>
      <c r="H33" s="169"/>
      <c r="I33" s="170"/>
    </row>
    <row r="34" spans="1:9" x14ac:dyDescent="0.2">
      <c r="A34" s="40"/>
      <c r="B34" s="39"/>
      <c r="C34" s="39"/>
      <c r="D34" s="62" t="s">
        <v>158</v>
      </c>
      <c r="E34" s="70" t="s">
        <v>171</v>
      </c>
      <c r="F34" s="81">
        <v>955</v>
      </c>
      <c r="G34" s="175">
        <v>1267</v>
      </c>
      <c r="H34" s="169"/>
      <c r="I34" s="170"/>
    </row>
    <row r="35" spans="1:9" x14ac:dyDescent="0.2">
      <c r="A35" s="40"/>
      <c r="B35" s="39"/>
      <c r="C35" s="39"/>
      <c r="D35" s="62" t="s">
        <v>159</v>
      </c>
      <c r="E35" s="70" t="s">
        <v>171</v>
      </c>
      <c r="F35" s="81">
        <v>827</v>
      </c>
      <c r="G35" s="176">
        <v>775</v>
      </c>
      <c r="H35" s="169"/>
      <c r="I35" s="170"/>
    </row>
    <row r="36" spans="1:9" x14ac:dyDescent="0.2">
      <c r="A36" s="40"/>
      <c r="B36" s="39"/>
      <c r="C36" s="39"/>
      <c r="D36" s="62" t="s">
        <v>160</v>
      </c>
      <c r="E36" s="70" t="s">
        <v>171</v>
      </c>
      <c r="F36" s="81">
        <v>517</v>
      </c>
      <c r="G36" s="176">
        <v>588</v>
      </c>
      <c r="H36" s="169"/>
      <c r="I36" s="170"/>
    </row>
    <row r="37" spans="1:9" x14ac:dyDescent="0.2">
      <c r="A37" s="40"/>
      <c r="B37" s="39"/>
      <c r="C37" s="39"/>
      <c r="D37" s="62" t="s">
        <v>161</v>
      </c>
      <c r="E37" s="70" t="s">
        <v>171</v>
      </c>
      <c r="F37" s="81">
        <v>415</v>
      </c>
      <c r="G37" s="176">
        <v>420</v>
      </c>
      <c r="H37" s="169"/>
      <c r="I37" s="170"/>
    </row>
    <row r="38" spans="1:9" x14ac:dyDescent="0.2">
      <c r="A38" s="40"/>
      <c r="B38" s="39"/>
      <c r="C38" s="39"/>
      <c r="D38" s="62" t="s">
        <v>6</v>
      </c>
      <c r="E38" s="70" t="s">
        <v>171</v>
      </c>
      <c r="F38" s="81">
        <v>744</v>
      </c>
      <c r="G38" s="176">
        <v>315</v>
      </c>
      <c r="H38" s="169"/>
      <c r="I38" s="170"/>
    </row>
    <row r="39" spans="1:9" x14ac:dyDescent="0.2">
      <c r="A39" s="40"/>
      <c r="B39" s="39"/>
      <c r="C39" s="39"/>
      <c r="D39" s="62" t="s">
        <v>162</v>
      </c>
      <c r="E39" s="70" t="s">
        <v>171</v>
      </c>
      <c r="F39" s="81">
        <v>264</v>
      </c>
      <c r="G39" s="176">
        <v>253</v>
      </c>
      <c r="H39" s="169"/>
      <c r="I39" s="170"/>
    </row>
    <row r="40" spans="1:9" x14ac:dyDescent="0.2">
      <c r="A40" s="40"/>
      <c r="B40" s="39"/>
      <c r="C40" s="39"/>
      <c r="D40" s="62" t="s">
        <v>163</v>
      </c>
      <c r="E40" s="70" t="s">
        <v>171</v>
      </c>
      <c r="F40" s="81">
        <v>251</v>
      </c>
      <c r="G40" s="176">
        <v>196</v>
      </c>
      <c r="H40" s="169"/>
      <c r="I40" s="170"/>
    </row>
    <row r="41" spans="1:9" x14ac:dyDescent="0.2">
      <c r="A41" s="40"/>
      <c r="B41" s="39"/>
      <c r="C41" s="39"/>
      <c r="D41" s="62" t="s">
        <v>164</v>
      </c>
      <c r="E41" s="70" t="s">
        <v>171</v>
      </c>
      <c r="F41" s="81">
        <v>195</v>
      </c>
      <c r="G41" s="176">
        <v>150</v>
      </c>
      <c r="H41" s="169"/>
      <c r="I41" s="170"/>
    </row>
    <row r="42" spans="1:9" x14ac:dyDescent="0.2">
      <c r="A42" s="40"/>
      <c r="B42" s="39"/>
      <c r="C42" s="39"/>
      <c r="D42" s="62" t="s">
        <v>165</v>
      </c>
      <c r="E42" s="70" t="s">
        <v>171</v>
      </c>
      <c r="F42" s="81">
        <v>51</v>
      </c>
      <c r="G42" s="176">
        <v>57</v>
      </c>
      <c r="H42" s="169"/>
      <c r="I42" s="170"/>
    </row>
    <row r="43" spans="1:9" s="36" customFormat="1" x14ac:dyDescent="0.2">
      <c r="A43" s="56"/>
      <c r="B43" s="32"/>
      <c r="C43" s="32"/>
      <c r="D43" s="155" t="s">
        <v>166</v>
      </c>
      <c r="E43" s="70" t="s">
        <v>171</v>
      </c>
      <c r="F43" s="185">
        <v>3</v>
      </c>
      <c r="G43" s="196" t="s">
        <v>12</v>
      </c>
      <c r="H43" s="178"/>
      <c r="I43" s="136" t="s">
        <v>292</v>
      </c>
    </row>
    <row r="44" spans="1:9" s="36" customFormat="1" x14ac:dyDescent="0.2">
      <c r="A44" s="56"/>
      <c r="B44" s="100"/>
      <c r="C44" s="99"/>
      <c r="D44" s="98"/>
      <c r="E44" s="98"/>
      <c r="F44" s="97"/>
      <c r="G44" s="101"/>
      <c r="H44" s="96"/>
      <c r="I44" s="135"/>
    </row>
    <row r="45" spans="1:9" x14ac:dyDescent="0.2">
      <c r="A45" s="21"/>
      <c r="B45" s="48" t="s">
        <v>167</v>
      </c>
      <c r="C45" s="49"/>
      <c r="D45" s="50"/>
      <c r="E45" s="51"/>
      <c r="F45" s="51"/>
      <c r="G45" s="51"/>
      <c r="H45" s="51"/>
      <c r="I45" s="137"/>
    </row>
    <row r="46" spans="1:9" s="36" customFormat="1" x14ac:dyDescent="0.2">
      <c r="A46" s="40"/>
      <c r="B46" s="113"/>
      <c r="C46" s="172" t="s">
        <v>168</v>
      </c>
      <c r="D46" s="12"/>
      <c r="E46" s="12"/>
      <c r="F46" s="12"/>
      <c r="G46" s="177"/>
      <c r="H46" s="103"/>
      <c r="I46" s="144"/>
    </row>
    <row r="47" spans="1:9" x14ac:dyDescent="0.2">
      <c r="A47" s="40"/>
      <c r="B47" s="39"/>
      <c r="C47" s="39"/>
      <c r="D47" s="62" t="s">
        <v>170</v>
      </c>
      <c r="E47" s="70" t="s">
        <v>171</v>
      </c>
      <c r="F47" s="81">
        <f>F48+F49</f>
        <v>75405</v>
      </c>
      <c r="G47" s="175">
        <f>G48+G49</f>
        <v>74269</v>
      </c>
      <c r="H47" s="169"/>
      <c r="I47" s="170"/>
    </row>
    <row r="48" spans="1:9" x14ac:dyDescent="0.2">
      <c r="A48" s="40"/>
      <c r="B48" s="39"/>
      <c r="C48" s="39"/>
      <c r="D48" s="62" t="s">
        <v>139</v>
      </c>
      <c r="E48" s="70" t="s">
        <v>171</v>
      </c>
      <c r="F48" s="81">
        <v>14726</v>
      </c>
      <c r="G48" s="175">
        <v>12921</v>
      </c>
      <c r="H48" s="169"/>
      <c r="I48" s="170"/>
    </row>
    <row r="49" spans="1:9" x14ac:dyDescent="0.2">
      <c r="A49" s="40"/>
      <c r="B49" s="39"/>
      <c r="C49" s="39"/>
      <c r="D49" s="62" t="s">
        <v>138</v>
      </c>
      <c r="E49" s="70" t="s">
        <v>171</v>
      </c>
      <c r="F49" s="81">
        <v>60679</v>
      </c>
      <c r="G49" s="175">
        <v>61348</v>
      </c>
      <c r="H49" s="169"/>
      <c r="I49" s="170"/>
    </row>
    <row r="50" spans="1:9" s="36" customFormat="1" x14ac:dyDescent="0.2">
      <c r="A50" s="40"/>
      <c r="B50" s="113"/>
      <c r="C50" s="172" t="s">
        <v>169</v>
      </c>
      <c r="D50" s="12"/>
      <c r="E50" s="12"/>
      <c r="F50" s="12"/>
      <c r="G50" s="177"/>
      <c r="H50" s="103"/>
      <c r="I50" s="144"/>
    </row>
    <row r="51" spans="1:9" x14ac:dyDescent="0.2">
      <c r="A51" s="40"/>
      <c r="B51" s="39"/>
      <c r="C51" s="39"/>
      <c r="D51" s="62" t="s">
        <v>170</v>
      </c>
      <c r="E51" s="70" t="s">
        <v>171</v>
      </c>
      <c r="F51" s="81">
        <f>F52+F53</f>
        <v>11478</v>
      </c>
      <c r="G51" s="175">
        <f>G52+G53</f>
        <v>11457</v>
      </c>
      <c r="H51" s="169"/>
      <c r="I51" s="170"/>
    </row>
    <row r="52" spans="1:9" x14ac:dyDescent="0.2">
      <c r="A52" s="40"/>
      <c r="B52" s="39"/>
      <c r="C52" s="39"/>
      <c r="D52" s="62" t="s">
        <v>139</v>
      </c>
      <c r="E52" s="70" t="s">
        <v>171</v>
      </c>
      <c r="F52" s="81">
        <v>2510</v>
      </c>
      <c r="G52" s="175">
        <v>2313</v>
      </c>
      <c r="H52" s="169"/>
      <c r="I52" s="170"/>
    </row>
    <row r="53" spans="1:9" x14ac:dyDescent="0.2">
      <c r="A53" s="40"/>
      <c r="B53" s="39"/>
      <c r="C53" s="39"/>
      <c r="D53" s="62" t="s">
        <v>138</v>
      </c>
      <c r="E53" s="70" t="s">
        <v>171</v>
      </c>
      <c r="F53" s="81">
        <v>8968</v>
      </c>
      <c r="G53" s="175">
        <v>9144</v>
      </c>
      <c r="H53" s="169"/>
      <c r="I53" s="170"/>
    </row>
    <row r="54" spans="1:9" s="36" customFormat="1" x14ac:dyDescent="0.2">
      <c r="A54" s="56"/>
      <c r="B54" s="100"/>
      <c r="C54" s="99"/>
      <c r="D54" s="98"/>
      <c r="E54" s="98"/>
      <c r="F54" s="97"/>
      <c r="G54" s="101"/>
      <c r="H54" s="96"/>
      <c r="I54" s="135"/>
    </row>
    <row r="55" spans="1:9" x14ac:dyDescent="0.2">
      <c r="A55" s="21"/>
      <c r="B55" s="112" t="s">
        <v>172</v>
      </c>
      <c r="C55" s="49"/>
      <c r="D55" s="50"/>
      <c r="E55" s="51"/>
      <c r="F55" s="51"/>
      <c r="G55" s="51"/>
      <c r="H55" s="51"/>
      <c r="I55" s="219" t="s">
        <v>224</v>
      </c>
    </row>
    <row r="56" spans="1:9" s="36" customFormat="1" ht="25.5" x14ac:dyDescent="0.2">
      <c r="A56" s="40"/>
      <c r="B56" s="39"/>
      <c r="C56" s="39"/>
      <c r="D56" s="62" t="s">
        <v>173</v>
      </c>
      <c r="E56" s="70" t="s">
        <v>171</v>
      </c>
      <c r="F56" s="175">
        <v>4917</v>
      </c>
      <c r="G56" s="175">
        <v>5094</v>
      </c>
      <c r="H56" s="32"/>
      <c r="I56" s="135"/>
    </row>
    <row r="57" spans="1:9" ht="25.5" x14ac:dyDescent="0.2">
      <c r="A57" s="40"/>
      <c r="B57" s="39"/>
      <c r="C57" s="39"/>
      <c r="D57" s="62" t="s">
        <v>174</v>
      </c>
      <c r="E57" s="70" t="s">
        <v>171</v>
      </c>
      <c r="F57" s="175">
        <v>5862</v>
      </c>
      <c r="G57" s="175">
        <v>5868</v>
      </c>
      <c r="H57" s="32"/>
      <c r="I57" s="135"/>
    </row>
    <row r="58" spans="1:9" ht="13.5" thickBot="1" x14ac:dyDescent="0.25">
      <c r="A58" s="41"/>
      <c r="B58" s="42"/>
      <c r="C58" s="42"/>
      <c r="D58" s="71" t="s">
        <v>175</v>
      </c>
      <c r="E58" s="80" t="s">
        <v>1</v>
      </c>
      <c r="F58" s="275">
        <f>F57/F47</f>
        <v>7.7740202904316685E-2</v>
      </c>
      <c r="G58" s="275">
        <f>G57/G47</f>
        <v>7.9010084961424018E-2</v>
      </c>
      <c r="H58" s="104"/>
      <c r="I58" s="139"/>
    </row>
    <row r="59" spans="1:9" x14ac:dyDescent="0.2">
      <c r="A59" s="6"/>
      <c r="B59" s="6"/>
      <c r="C59" s="6"/>
      <c r="D59" s="6"/>
      <c r="E59" s="6"/>
      <c r="F59" s="6"/>
      <c r="G59" s="6"/>
      <c r="H59" s="6"/>
      <c r="I59" s="108"/>
    </row>
    <row r="60" spans="1:9" ht="15.75" thickBot="1" x14ac:dyDescent="0.3">
      <c r="A60" s="24"/>
      <c r="B60" s="24"/>
      <c r="C60" s="24"/>
      <c r="D60" s="25"/>
      <c r="E60" s="26"/>
      <c r="F60" s="24"/>
      <c r="G60" s="24"/>
      <c r="H60" s="27"/>
      <c r="I60" s="110"/>
    </row>
    <row r="61" spans="1:9" s="36" customFormat="1" ht="13.5" thickBot="1" x14ac:dyDescent="0.25">
      <c r="A61" s="43" t="s">
        <v>176</v>
      </c>
      <c r="B61" s="115"/>
      <c r="C61" s="44"/>
      <c r="D61" s="45"/>
      <c r="E61" s="46" t="s">
        <v>124</v>
      </c>
      <c r="F61" s="46">
        <v>2024</v>
      </c>
      <c r="G61" s="46">
        <v>2023</v>
      </c>
      <c r="H61" s="47"/>
      <c r="I61" s="140" t="s">
        <v>125</v>
      </c>
    </row>
    <row r="62" spans="1:9" s="36" customFormat="1" x14ac:dyDescent="0.2">
      <c r="A62" s="33"/>
      <c r="B62" s="52" t="s">
        <v>177</v>
      </c>
      <c r="C62" s="53"/>
      <c r="D62" s="54"/>
      <c r="E62" s="55"/>
      <c r="F62" s="55"/>
      <c r="G62" s="55"/>
      <c r="H62" s="55"/>
      <c r="I62" s="134"/>
    </row>
    <row r="63" spans="1:9" s="36" customFormat="1" ht="25.5" x14ac:dyDescent="0.2">
      <c r="A63" s="40"/>
      <c r="B63" s="39"/>
      <c r="C63" s="39"/>
      <c r="D63" s="62" t="s">
        <v>178</v>
      </c>
      <c r="E63" s="70" t="s">
        <v>1</v>
      </c>
      <c r="F63" s="81">
        <v>95</v>
      </c>
      <c r="G63" s="175">
        <v>94</v>
      </c>
      <c r="H63" s="169"/>
      <c r="I63" s="170"/>
    </row>
    <row r="64" spans="1:9" s="36" customFormat="1" x14ac:dyDescent="0.2">
      <c r="A64" s="56"/>
      <c r="B64" s="100"/>
      <c r="C64" s="99"/>
      <c r="D64" s="98"/>
      <c r="E64" s="98"/>
      <c r="F64" s="97"/>
      <c r="G64" s="101"/>
      <c r="H64" s="96"/>
      <c r="I64" s="135"/>
    </row>
    <row r="65" spans="1:15" s="36" customFormat="1" x14ac:dyDescent="0.2">
      <c r="A65" s="21"/>
      <c r="B65" s="311" t="s">
        <v>179</v>
      </c>
      <c r="C65" s="312"/>
      <c r="D65" s="312"/>
      <c r="E65" s="321" t="s">
        <v>180</v>
      </c>
      <c r="F65" s="322"/>
      <c r="G65" s="323"/>
      <c r="H65" s="222" t="s">
        <v>181</v>
      </c>
      <c r="I65" s="317" t="s">
        <v>127</v>
      </c>
    </row>
    <row r="66" spans="1:15" s="36" customFormat="1" ht="39" customHeight="1" x14ac:dyDescent="0.2">
      <c r="A66" s="56"/>
      <c r="B66" s="313"/>
      <c r="C66" s="314"/>
      <c r="D66" s="314"/>
      <c r="E66" s="221" t="s">
        <v>182</v>
      </c>
      <c r="F66" s="307" t="s">
        <v>183</v>
      </c>
      <c r="G66" s="308"/>
      <c r="H66" s="223" t="s">
        <v>184</v>
      </c>
      <c r="I66" s="318"/>
    </row>
    <row r="67" spans="1:15" x14ac:dyDescent="0.2">
      <c r="A67" s="40"/>
      <c r="B67" s="39"/>
      <c r="C67" s="39"/>
      <c r="D67" s="64" t="s">
        <v>7</v>
      </c>
      <c r="E67" s="87"/>
      <c r="F67" s="306"/>
      <c r="G67" s="306"/>
      <c r="H67" s="87"/>
      <c r="I67" s="318"/>
      <c r="L67" s="36"/>
      <c r="M67" s="36"/>
      <c r="N67" s="36"/>
      <c r="O67" s="36"/>
    </row>
    <row r="68" spans="1:15" x14ac:dyDescent="0.2">
      <c r="A68" s="40"/>
      <c r="B68" s="39"/>
      <c r="C68" s="39"/>
      <c r="D68" s="64" t="s">
        <v>8</v>
      </c>
      <c r="E68" s="87"/>
      <c r="F68" s="306"/>
      <c r="G68" s="306"/>
      <c r="H68" s="87"/>
      <c r="I68" s="318"/>
      <c r="L68" s="36"/>
      <c r="M68" s="36"/>
      <c r="N68" s="36"/>
      <c r="O68" s="36"/>
    </row>
    <row r="69" spans="1:15" x14ac:dyDescent="0.2">
      <c r="A69" s="40"/>
      <c r="B69" s="39"/>
      <c r="C69" s="39"/>
      <c r="D69" s="64" t="s">
        <v>9</v>
      </c>
      <c r="E69" s="87"/>
      <c r="F69" s="306"/>
      <c r="G69" s="306"/>
      <c r="H69" s="87"/>
      <c r="I69" s="318"/>
      <c r="L69" s="36"/>
      <c r="M69" s="36"/>
      <c r="N69" s="36"/>
      <c r="O69" s="36"/>
    </row>
    <row r="70" spans="1:15" x14ac:dyDescent="0.2">
      <c r="A70" s="40"/>
      <c r="B70" s="39"/>
      <c r="C70" s="39"/>
      <c r="D70" s="64" t="s">
        <v>10</v>
      </c>
      <c r="E70" s="87"/>
      <c r="F70" s="306"/>
      <c r="G70" s="306"/>
      <c r="H70" s="87"/>
      <c r="I70" s="318"/>
      <c r="L70" s="36"/>
      <c r="M70" s="36"/>
      <c r="N70" s="36"/>
      <c r="O70" s="36"/>
    </row>
    <row r="71" spans="1:15" ht="13.5" thickBot="1" x14ac:dyDescent="0.25">
      <c r="A71" s="41"/>
      <c r="B71" s="42"/>
      <c r="C71" s="42"/>
      <c r="D71" s="71" t="s">
        <v>11</v>
      </c>
      <c r="E71" s="207" t="s">
        <v>185</v>
      </c>
      <c r="F71" s="304"/>
      <c r="G71" s="305"/>
      <c r="H71" s="207" t="s">
        <v>185</v>
      </c>
      <c r="I71" s="319"/>
      <c r="L71" s="36"/>
      <c r="M71" s="36"/>
      <c r="N71" s="36"/>
      <c r="O71" s="36"/>
    </row>
    <row r="72" spans="1:15" x14ac:dyDescent="0.2">
      <c r="A72" s="38"/>
      <c r="B72" s="38"/>
      <c r="C72" s="38"/>
      <c r="D72" s="14"/>
      <c r="E72" s="38"/>
      <c r="F72" s="38"/>
      <c r="G72" s="38"/>
      <c r="H72" s="38"/>
      <c r="I72" s="108"/>
      <c r="L72" s="36"/>
      <c r="M72" s="36"/>
      <c r="N72" s="36"/>
      <c r="O72" s="36"/>
    </row>
    <row r="73" spans="1:15" ht="15.75" thickBot="1" x14ac:dyDescent="0.3">
      <c r="A73" s="24"/>
      <c r="B73" s="24"/>
      <c r="C73" s="24"/>
      <c r="D73" s="25"/>
      <c r="E73" s="26"/>
      <c r="F73" s="24"/>
      <c r="G73" s="24"/>
      <c r="H73" s="27"/>
      <c r="I73" s="110"/>
      <c r="L73" s="36"/>
      <c r="M73" s="36"/>
      <c r="N73" s="36"/>
      <c r="O73" s="36"/>
    </row>
    <row r="74" spans="1:15" s="36" customFormat="1" ht="13.5" thickBot="1" x14ac:dyDescent="0.25">
      <c r="A74" s="43" t="s">
        <v>186</v>
      </c>
      <c r="B74" s="115"/>
      <c r="C74" s="44"/>
      <c r="D74" s="45"/>
      <c r="E74" s="46" t="s">
        <v>124</v>
      </c>
      <c r="F74" s="46">
        <v>2024</v>
      </c>
      <c r="G74" s="46">
        <v>2023</v>
      </c>
      <c r="H74" s="47"/>
      <c r="I74" s="140" t="s">
        <v>125</v>
      </c>
    </row>
    <row r="75" spans="1:15" s="36" customFormat="1" x14ac:dyDescent="0.2">
      <c r="A75" s="33"/>
      <c r="B75" s="52"/>
      <c r="C75" s="53"/>
      <c r="D75" s="69"/>
      <c r="E75" s="78"/>
      <c r="F75" s="78"/>
      <c r="G75" s="78"/>
      <c r="H75" s="109"/>
      <c r="I75" s="197" t="s">
        <v>283</v>
      </c>
    </row>
    <row r="76" spans="1:15" x14ac:dyDescent="0.2">
      <c r="A76" s="21"/>
      <c r="B76" s="39"/>
      <c r="C76" s="39"/>
      <c r="D76" s="303" t="s">
        <v>191</v>
      </c>
      <c r="E76" s="70" t="s">
        <v>171</v>
      </c>
      <c r="F76" s="79">
        <f>F16</f>
        <v>17236</v>
      </c>
      <c r="G76" s="195">
        <f>G16</f>
        <v>15234</v>
      </c>
      <c r="H76" s="128"/>
      <c r="I76" s="135"/>
    </row>
    <row r="77" spans="1:15" x14ac:dyDescent="0.2">
      <c r="A77" s="21"/>
      <c r="B77" s="39"/>
      <c r="C77" s="39"/>
      <c r="D77" s="303"/>
      <c r="E77" s="70" t="s">
        <v>1</v>
      </c>
      <c r="F77" s="278">
        <f>F76/F12</f>
        <v>0.19838173175419818</v>
      </c>
      <c r="G77" s="279">
        <f>G76/G12</f>
        <v>0.17770571355248116</v>
      </c>
      <c r="H77" s="32"/>
      <c r="I77" s="135"/>
      <c r="K77" s="266"/>
    </row>
    <row r="78" spans="1:15" x14ac:dyDescent="0.2">
      <c r="A78" s="21"/>
      <c r="B78" s="39"/>
      <c r="C78" s="39"/>
      <c r="D78" s="303" t="s">
        <v>192</v>
      </c>
      <c r="E78" s="70" t="s">
        <v>171</v>
      </c>
      <c r="F78" s="79">
        <v>150</v>
      </c>
      <c r="G78" s="195">
        <v>134</v>
      </c>
      <c r="H78" s="32"/>
      <c r="I78" s="135" t="s">
        <v>225</v>
      </c>
    </row>
    <row r="79" spans="1:15" x14ac:dyDescent="0.2">
      <c r="A79" s="21"/>
      <c r="B79" s="39"/>
      <c r="C79" s="39"/>
      <c r="D79" s="303"/>
      <c r="E79" s="70" t="s">
        <v>1</v>
      </c>
      <c r="F79" s="278">
        <f>F78/(F78+F86)</f>
        <v>0.10714285714285714</v>
      </c>
      <c r="G79" s="279">
        <f>G78/(G78+G86)</f>
        <v>9.9185788304959291E-2</v>
      </c>
      <c r="H79" s="32"/>
      <c r="I79" s="135"/>
      <c r="K79" s="276"/>
    </row>
    <row r="80" spans="1:15" x14ac:dyDescent="0.2">
      <c r="A80" s="21"/>
      <c r="B80" s="39"/>
      <c r="C80" s="39"/>
      <c r="D80" s="303" t="s">
        <v>193</v>
      </c>
      <c r="E80" s="70" t="s">
        <v>171</v>
      </c>
      <c r="F80" s="79">
        <v>4</v>
      </c>
      <c r="G80" s="184">
        <v>3</v>
      </c>
      <c r="H80" s="32"/>
      <c r="I80" s="135" t="s">
        <v>226</v>
      </c>
    </row>
    <row r="81" spans="1:11" x14ac:dyDescent="0.2">
      <c r="A81" s="40"/>
      <c r="B81" s="39"/>
      <c r="C81" s="39"/>
      <c r="D81" s="303"/>
      <c r="E81" s="70" t="s">
        <v>1</v>
      </c>
      <c r="F81" s="279">
        <f>ROUNDUP(F80/(F80+F88),2)</f>
        <v>0.45</v>
      </c>
      <c r="G81" s="280">
        <f>G80/(G80+G88)</f>
        <v>0.33333333333333331</v>
      </c>
      <c r="H81" s="32"/>
      <c r="I81" s="135"/>
    </row>
    <row r="82" spans="1:11" x14ac:dyDescent="0.2">
      <c r="A82" s="40"/>
      <c r="B82" s="39"/>
      <c r="C82" s="39"/>
      <c r="D82" s="303" t="s">
        <v>194</v>
      </c>
      <c r="E82" s="70" t="s">
        <v>171</v>
      </c>
      <c r="F82" s="79">
        <v>0</v>
      </c>
      <c r="G82" s="184">
        <v>0</v>
      </c>
      <c r="H82" s="32"/>
      <c r="I82" s="135"/>
    </row>
    <row r="83" spans="1:11" x14ac:dyDescent="0.2">
      <c r="A83" s="40"/>
      <c r="B83" s="39"/>
      <c r="C83" s="39"/>
      <c r="D83" s="303"/>
      <c r="E83" s="70" t="s">
        <v>1</v>
      </c>
      <c r="F83" s="281">
        <f>F82/(F82+F90)</f>
        <v>0</v>
      </c>
      <c r="G83" s="184">
        <f>G82/(G82+G90)</f>
        <v>0</v>
      </c>
      <c r="H83" s="32"/>
      <c r="I83" s="135"/>
    </row>
    <row r="84" spans="1:11" x14ac:dyDescent="0.2">
      <c r="A84" s="40"/>
      <c r="B84" s="39"/>
      <c r="C84" s="39"/>
      <c r="D84" s="303" t="s">
        <v>195</v>
      </c>
      <c r="E84" s="70" t="s">
        <v>171</v>
      </c>
      <c r="F84" s="79">
        <f>F15</f>
        <v>69647</v>
      </c>
      <c r="G84" s="195">
        <f>G15</f>
        <v>70492</v>
      </c>
      <c r="H84" s="32"/>
      <c r="I84" s="135"/>
    </row>
    <row r="85" spans="1:11" x14ac:dyDescent="0.2">
      <c r="A85" s="40"/>
      <c r="B85" s="39"/>
      <c r="C85" s="39"/>
      <c r="D85" s="303"/>
      <c r="E85" s="70" t="s">
        <v>1</v>
      </c>
      <c r="F85" s="278">
        <f>F84/(F76+F84)</f>
        <v>0.80161826824580185</v>
      </c>
      <c r="G85" s="279">
        <f>G84/(G76+G84)</f>
        <v>0.82229428644751879</v>
      </c>
      <c r="H85" s="32"/>
      <c r="I85" s="135"/>
    </row>
    <row r="86" spans="1:11" x14ac:dyDescent="0.2">
      <c r="A86" s="40"/>
      <c r="B86" s="39"/>
      <c r="C86" s="39"/>
      <c r="D86" s="303" t="s">
        <v>196</v>
      </c>
      <c r="E86" s="70" t="s">
        <v>171</v>
      </c>
      <c r="F86" s="79">
        <v>1250</v>
      </c>
      <c r="G86" s="195">
        <v>1217</v>
      </c>
      <c r="H86" s="32"/>
      <c r="I86" s="135" t="s">
        <v>225</v>
      </c>
      <c r="K86" s="265"/>
    </row>
    <row r="87" spans="1:11" x14ac:dyDescent="0.2">
      <c r="A87" s="40"/>
      <c r="B87" s="39"/>
      <c r="C87" s="39"/>
      <c r="D87" s="303"/>
      <c r="E87" s="70" t="s">
        <v>1</v>
      </c>
      <c r="F87" s="278">
        <f>F86/(F78+F86)</f>
        <v>0.8928571428571429</v>
      </c>
      <c r="G87" s="279">
        <f>G86/(G78+G86)</f>
        <v>0.90081421169504072</v>
      </c>
      <c r="H87" s="32"/>
      <c r="I87" s="135"/>
    </row>
    <row r="88" spans="1:11" x14ac:dyDescent="0.2">
      <c r="A88" s="40"/>
      <c r="B88" s="39"/>
      <c r="C88" s="39"/>
      <c r="D88" s="303" t="s">
        <v>197</v>
      </c>
      <c r="E88" s="70" t="s">
        <v>171</v>
      </c>
      <c r="F88" s="79">
        <v>5</v>
      </c>
      <c r="G88" s="184">
        <v>6</v>
      </c>
      <c r="H88" s="32"/>
      <c r="I88" s="135" t="s">
        <v>226</v>
      </c>
    </row>
    <row r="89" spans="1:11" x14ac:dyDescent="0.2">
      <c r="A89" s="40"/>
      <c r="B89" s="39"/>
      <c r="C89" s="39"/>
      <c r="D89" s="303"/>
      <c r="E89" s="70" t="s">
        <v>1</v>
      </c>
      <c r="F89" s="279">
        <f>ROUNDDOWN(F88/(F80+F88), 2)</f>
        <v>0.55000000000000004</v>
      </c>
      <c r="G89" s="280">
        <f>G88/(G80+G88)</f>
        <v>0.66666666666666663</v>
      </c>
      <c r="H89" s="32"/>
      <c r="I89" s="135"/>
    </row>
    <row r="90" spans="1:11" x14ac:dyDescent="0.2">
      <c r="A90" s="40"/>
      <c r="B90" s="39"/>
      <c r="C90" s="39"/>
      <c r="D90" s="297" t="s">
        <v>198</v>
      </c>
      <c r="E90" s="70" t="s">
        <v>171</v>
      </c>
      <c r="F90" s="79">
        <v>5</v>
      </c>
      <c r="G90" s="184">
        <v>5</v>
      </c>
      <c r="H90" s="32"/>
      <c r="I90" s="135"/>
    </row>
    <row r="91" spans="1:11" s="36" customFormat="1" x14ac:dyDescent="0.2">
      <c r="A91" s="40"/>
      <c r="B91" s="39"/>
      <c r="C91" s="39"/>
      <c r="D91" s="298"/>
      <c r="E91" s="70" t="s">
        <v>1</v>
      </c>
      <c r="F91" s="282">
        <f>F90/(F82+F90)</f>
        <v>1</v>
      </c>
      <c r="G91" s="282">
        <f>G90/(G82+G90)</f>
        <v>1</v>
      </c>
      <c r="H91" s="178"/>
      <c r="I91" s="170"/>
    </row>
    <row r="92" spans="1:11" s="36" customFormat="1" x14ac:dyDescent="0.2">
      <c r="A92" s="56"/>
      <c r="B92" s="100"/>
      <c r="C92" s="99"/>
      <c r="D92" s="98"/>
      <c r="E92" s="98"/>
      <c r="F92" s="97"/>
      <c r="G92" s="101"/>
      <c r="H92" s="96"/>
      <c r="I92" s="135"/>
    </row>
    <row r="93" spans="1:11" s="36" customFormat="1" x14ac:dyDescent="0.2">
      <c r="A93" s="21"/>
      <c r="B93" s="48" t="s">
        <v>190</v>
      </c>
      <c r="C93" s="49"/>
      <c r="D93" s="50"/>
      <c r="E93" s="51"/>
      <c r="F93" s="51"/>
      <c r="G93" s="51"/>
      <c r="H93" s="51"/>
      <c r="I93" s="137"/>
    </row>
    <row r="94" spans="1:11" x14ac:dyDescent="0.2">
      <c r="A94" s="40"/>
      <c r="B94" s="39"/>
      <c r="C94" s="39"/>
      <c r="D94" s="303" t="s">
        <v>187</v>
      </c>
      <c r="E94" s="70" t="s">
        <v>171</v>
      </c>
      <c r="F94" s="79">
        <v>15359</v>
      </c>
      <c r="G94" s="79">
        <v>15308</v>
      </c>
      <c r="H94" s="309"/>
      <c r="I94" s="310"/>
    </row>
    <row r="95" spans="1:11" x14ac:dyDescent="0.2">
      <c r="A95" s="40"/>
      <c r="B95" s="39"/>
      <c r="C95" s="39"/>
      <c r="D95" s="303"/>
      <c r="E95" s="70" t="s">
        <v>1</v>
      </c>
      <c r="F95" s="283">
        <f>ROUNDUP(F94/(F94+F96+F98),2)</f>
        <v>0.18000000000000002</v>
      </c>
      <c r="G95" s="284">
        <f>G94/(G94+G96+G98)</f>
        <v>0.17856892891304854</v>
      </c>
      <c r="H95" s="309"/>
      <c r="I95" s="310"/>
    </row>
    <row r="96" spans="1:11" x14ac:dyDescent="0.2">
      <c r="A96" s="40"/>
      <c r="B96" s="39"/>
      <c r="C96" s="39"/>
      <c r="D96" s="303" t="s">
        <v>188</v>
      </c>
      <c r="E96" s="70" t="s">
        <v>171</v>
      </c>
      <c r="F96" s="79">
        <v>44519</v>
      </c>
      <c r="G96" s="79">
        <v>44359</v>
      </c>
      <c r="H96" s="309"/>
      <c r="I96" s="310"/>
    </row>
    <row r="97" spans="1:9" x14ac:dyDescent="0.2">
      <c r="A97" s="40"/>
      <c r="B97" s="39"/>
      <c r="C97" s="39"/>
      <c r="D97" s="303"/>
      <c r="E97" s="70" t="s">
        <v>1</v>
      </c>
      <c r="F97" s="279">
        <f>ROUNDDOWN(F96/(F94+F96+F98),2)</f>
        <v>0.51</v>
      </c>
      <c r="G97" s="284">
        <f>G96/(G94+G96+G98)</f>
        <v>0.51745094837038941</v>
      </c>
      <c r="H97" s="309"/>
      <c r="I97" s="310"/>
    </row>
    <row r="98" spans="1:9" x14ac:dyDescent="0.2">
      <c r="A98" s="40"/>
      <c r="B98" s="39"/>
      <c r="C98" s="39"/>
      <c r="D98" s="303" t="s">
        <v>189</v>
      </c>
      <c r="E98" s="70" t="s">
        <v>171</v>
      </c>
      <c r="F98" s="79">
        <v>27005</v>
      </c>
      <c r="G98" s="79">
        <v>26059</v>
      </c>
      <c r="H98" s="309"/>
      <c r="I98" s="310"/>
    </row>
    <row r="99" spans="1:9" ht="13.5" thickBot="1" x14ac:dyDescent="0.25">
      <c r="A99" s="41"/>
      <c r="B99" s="18"/>
      <c r="C99" s="18"/>
      <c r="D99" s="320"/>
      <c r="E99" s="80" t="s">
        <v>1</v>
      </c>
      <c r="F99" s="285">
        <f>ROUNDDOWN(F98/(F94+F96+F98),2)</f>
        <v>0.31</v>
      </c>
      <c r="G99" s="286">
        <f>G98/(G94+G96+G98)</f>
        <v>0.30398012271656205</v>
      </c>
      <c r="H99" s="315"/>
      <c r="I99" s="316"/>
    </row>
    <row r="100" spans="1:9" x14ac:dyDescent="0.2">
      <c r="A100" s="6"/>
      <c r="B100" s="6"/>
      <c r="C100" s="6"/>
      <c r="D100" s="124"/>
      <c r="E100" s="6"/>
      <c r="F100" s="6"/>
      <c r="G100" s="160"/>
      <c r="H100" s="6"/>
      <c r="I100" s="108"/>
    </row>
    <row r="101" spans="1:9" ht="13.5" thickBot="1" x14ac:dyDescent="0.25">
      <c r="A101" s="6"/>
      <c r="B101" s="6"/>
      <c r="C101" s="6"/>
      <c r="D101" s="124"/>
      <c r="E101" s="6"/>
      <c r="F101" s="6"/>
      <c r="G101" s="6"/>
      <c r="H101" s="6"/>
      <c r="I101" s="108"/>
    </row>
    <row r="102" spans="1:9" s="36" customFormat="1" ht="13.5" thickBot="1" x14ac:dyDescent="0.25">
      <c r="A102" s="43" t="s">
        <v>199</v>
      </c>
      <c r="B102" s="115"/>
      <c r="C102" s="44"/>
      <c r="D102" s="206"/>
      <c r="E102" s="46" t="s">
        <v>124</v>
      </c>
      <c r="F102" s="46">
        <v>2024</v>
      </c>
      <c r="G102" s="46">
        <v>2023</v>
      </c>
      <c r="H102" s="47"/>
      <c r="I102" s="140" t="s">
        <v>125</v>
      </c>
    </row>
    <row r="103" spans="1:9" ht="25.5" x14ac:dyDescent="0.2">
      <c r="A103" s="35"/>
      <c r="B103" s="34"/>
      <c r="C103" s="34"/>
      <c r="D103" s="111" t="s">
        <v>200</v>
      </c>
      <c r="E103" s="83" t="s">
        <v>1</v>
      </c>
      <c r="F103" s="89">
        <v>82.6</v>
      </c>
      <c r="G103" s="89">
        <v>78.650000000000006</v>
      </c>
      <c r="H103" s="129"/>
      <c r="I103" s="147" t="s">
        <v>227</v>
      </c>
    </row>
    <row r="104" spans="1:9" ht="25.5" x14ac:dyDescent="0.2">
      <c r="A104" s="40"/>
      <c r="B104" s="39"/>
      <c r="C104" s="39"/>
      <c r="D104" s="215" t="s">
        <v>201</v>
      </c>
      <c r="E104" s="70" t="s">
        <v>1</v>
      </c>
      <c r="F104" s="82">
        <v>84.1</v>
      </c>
      <c r="G104" s="82">
        <v>78.709999999999994</v>
      </c>
      <c r="H104" s="130"/>
      <c r="I104" s="135" t="s">
        <v>228</v>
      </c>
    </row>
    <row r="105" spans="1:9" ht="25.5" x14ac:dyDescent="0.2">
      <c r="A105" s="40"/>
      <c r="B105" s="39"/>
      <c r="C105" s="39"/>
      <c r="D105" s="215" t="s">
        <v>202</v>
      </c>
      <c r="E105" s="70" t="s">
        <v>1</v>
      </c>
      <c r="F105" s="186">
        <v>82</v>
      </c>
      <c r="G105" s="82">
        <v>78.62</v>
      </c>
      <c r="H105" s="130"/>
      <c r="I105" s="135" t="s">
        <v>229</v>
      </c>
    </row>
    <row r="106" spans="1:9" ht="38.25" x14ac:dyDescent="0.2">
      <c r="A106" s="40"/>
      <c r="B106" s="39"/>
      <c r="C106" s="39"/>
      <c r="D106" s="205" t="s">
        <v>203</v>
      </c>
      <c r="E106" s="214" t="s">
        <v>204</v>
      </c>
      <c r="F106" s="82">
        <v>5.0999999999999996</v>
      </c>
      <c r="G106" s="94" t="s">
        <v>12</v>
      </c>
      <c r="H106" s="130"/>
      <c r="I106" s="135" t="s">
        <v>284</v>
      </c>
    </row>
    <row r="107" spans="1:9" x14ac:dyDescent="0.2">
      <c r="A107" s="40"/>
      <c r="B107" s="39"/>
      <c r="C107" s="39"/>
      <c r="D107" s="215" t="s">
        <v>201</v>
      </c>
      <c r="E107" s="213" t="s">
        <v>204</v>
      </c>
      <c r="F107" s="82">
        <v>7.1</v>
      </c>
      <c r="G107" s="94" t="s">
        <v>12</v>
      </c>
      <c r="H107" s="130"/>
      <c r="I107" s="136"/>
    </row>
    <row r="108" spans="1:9" ht="13.5" thickBot="1" x14ac:dyDescent="0.25">
      <c r="A108" s="41"/>
      <c r="B108" s="42"/>
      <c r="C108" s="42"/>
      <c r="D108" s="216" t="s">
        <v>202</v>
      </c>
      <c r="E108" s="209" t="s">
        <v>204</v>
      </c>
      <c r="F108" s="88">
        <v>4.5999999999999996</v>
      </c>
      <c r="G108" s="127" t="s">
        <v>12</v>
      </c>
      <c r="H108" s="131"/>
      <c r="I108" s="146"/>
    </row>
    <row r="109" spans="1:9" x14ac:dyDescent="0.2">
      <c r="A109" s="6"/>
      <c r="B109" s="6"/>
      <c r="C109" s="6"/>
      <c r="D109" s="124"/>
      <c r="E109" s="6"/>
      <c r="F109" s="6"/>
      <c r="G109" s="6"/>
      <c r="H109" s="6"/>
      <c r="I109" s="108"/>
    </row>
    <row r="110" spans="1:9" ht="13.5" thickBot="1" x14ac:dyDescent="0.25">
      <c r="A110" s="6"/>
      <c r="B110" s="6"/>
      <c r="C110" s="6"/>
      <c r="D110" s="124"/>
      <c r="E110" s="6"/>
      <c r="F110" s="6"/>
      <c r="G110" s="6"/>
      <c r="H110" s="6"/>
      <c r="I110" s="108"/>
    </row>
    <row r="111" spans="1:9" s="36" customFormat="1" ht="13.5" thickBot="1" x14ac:dyDescent="0.25">
      <c r="A111" s="43" t="s">
        <v>205</v>
      </c>
      <c r="B111" s="115"/>
      <c r="C111" s="44"/>
      <c r="D111" s="206"/>
      <c r="E111" s="46" t="s">
        <v>124</v>
      </c>
      <c r="F111" s="46">
        <v>2024</v>
      </c>
      <c r="G111" s="46">
        <v>2023</v>
      </c>
      <c r="H111" s="47"/>
      <c r="I111" s="140" t="s">
        <v>125</v>
      </c>
    </row>
    <row r="112" spans="1:9" s="36" customFormat="1" ht="25.5" x14ac:dyDescent="0.2">
      <c r="A112" s="40"/>
      <c r="B112" s="39"/>
      <c r="C112" s="39"/>
      <c r="D112" s="205" t="s">
        <v>206</v>
      </c>
      <c r="E112" s="70" t="s">
        <v>1</v>
      </c>
      <c r="F112" s="180">
        <v>100</v>
      </c>
      <c r="G112" s="183">
        <v>100</v>
      </c>
      <c r="H112" s="130"/>
      <c r="I112" s="200" t="s">
        <v>127</v>
      </c>
    </row>
    <row r="113" spans="1:9" ht="25.5" x14ac:dyDescent="0.2">
      <c r="A113" s="40"/>
      <c r="B113" s="39"/>
      <c r="C113" s="39"/>
      <c r="D113" s="205" t="s">
        <v>207</v>
      </c>
      <c r="E113" s="70" t="s">
        <v>211</v>
      </c>
      <c r="F113" s="81">
        <v>2</v>
      </c>
      <c r="G113" s="68">
        <v>6</v>
      </c>
      <c r="H113" s="130"/>
      <c r="I113" s="136"/>
    </row>
    <row r="114" spans="1:9" s="36" customFormat="1" ht="25.5" x14ac:dyDescent="0.2">
      <c r="A114" s="40"/>
      <c r="B114" s="39"/>
      <c r="C114" s="39"/>
      <c r="D114" s="205" t="s">
        <v>208</v>
      </c>
      <c r="E114" s="70" t="s">
        <v>211</v>
      </c>
      <c r="F114" s="81">
        <v>2</v>
      </c>
      <c r="G114" s="179" t="s">
        <v>12</v>
      </c>
      <c r="H114" s="130"/>
      <c r="I114" s="200" t="s">
        <v>127</v>
      </c>
    </row>
    <row r="115" spans="1:9" x14ac:dyDescent="0.2">
      <c r="A115" s="40"/>
      <c r="B115" s="39"/>
      <c r="C115" s="39"/>
      <c r="D115" s="303" t="s">
        <v>209</v>
      </c>
      <c r="E115" s="70" t="s">
        <v>211</v>
      </c>
      <c r="F115" s="81">
        <v>1870</v>
      </c>
      <c r="G115" s="81">
        <v>1966</v>
      </c>
      <c r="H115" s="130"/>
      <c r="I115" s="136"/>
    </row>
    <row r="116" spans="1:9" x14ac:dyDescent="0.2">
      <c r="A116" s="40"/>
      <c r="B116" s="39"/>
      <c r="C116" s="39"/>
      <c r="D116" s="303"/>
      <c r="E116" s="70" t="s">
        <v>212</v>
      </c>
      <c r="F116" s="180">
        <v>13.2</v>
      </c>
      <c r="G116" s="68">
        <v>14.2</v>
      </c>
      <c r="H116" s="130"/>
      <c r="I116" s="136" t="s">
        <v>230</v>
      </c>
    </row>
    <row r="117" spans="1:9" ht="39" thickBot="1" x14ac:dyDescent="0.25">
      <c r="A117" s="41"/>
      <c r="B117" s="42"/>
      <c r="C117" s="42"/>
      <c r="D117" s="207" t="s">
        <v>210</v>
      </c>
      <c r="E117" s="80" t="s">
        <v>211</v>
      </c>
      <c r="F117" s="173">
        <v>35286</v>
      </c>
      <c r="G117" s="127" t="s">
        <v>12</v>
      </c>
      <c r="H117" s="131"/>
      <c r="I117" s="199" t="s">
        <v>127</v>
      </c>
    </row>
    <row r="118" spans="1:9" x14ac:dyDescent="0.2">
      <c r="A118" s="6"/>
      <c r="B118" s="6"/>
      <c r="C118" s="6"/>
      <c r="D118" s="124"/>
      <c r="E118" s="6"/>
      <c r="F118" s="6"/>
      <c r="G118" s="6"/>
      <c r="H118" s="6"/>
      <c r="I118" s="108"/>
    </row>
    <row r="119" spans="1:9" ht="13.5" thickBot="1" x14ac:dyDescent="0.25">
      <c r="A119" s="6"/>
      <c r="B119" s="6"/>
      <c r="C119" s="6"/>
      <c r="D119" s="124"/>
      <c r="E119" s="6"/>
      <c r="F119" s="6"/>
      <c r="G119" s="6"/>
      <c r="H119" s="6"/>
      <c r="I119" s="108"/>
    </row>
    <row r="120" spans="1:9" s="36" customFormat="1" ht="13.5" thickBot="1" x14ac:dyDescent="0.25">
      <c r="A120" s="43" t="s">
        <v>214</v>
      </c>
      <c r="B120" s="115"/>
      <c r="C120" s="44"/>
      <c r="D120" s="206"/>
      <c r="E120" s="46" t="s">
        <v>124</v>
      </c>
      <c r="F120" s="46">
        <v>2024</v>
      </c>
      <c r="G120" s="46">
        <v>2023</v>
      </c>
      <c r="H120" s="47"/>
      <c r="I120" s="140" t="s">
        <v>125</v>
      </c>
    </row>
    <row r="121" spans="1:9" ht="25.5" x14ac:dyDescent="0.2">
      <c r="A121" s="35"/>
      <c r="B121" s="34"/>
      <c r="C121" s="34"/>
      <c r="D121" s="111" t="s">
        <v>213</v>
      </c>
      <c r="E121" s="83" t="s">
        <v>223</v>
      </c>
      <c r="F121" s="89">
        <v>0.17</v>
      </c>
      <c r="G121" s="217">
        <v>0.16</v>
      </c>
      <c r="H121" s="149"/>
      <c r="I121" s="187" t="s">
        <v>290</v>
      </c>
    </row>
    <row r="122" spans="1:9" ht="26.25" thickBot="1" x14ac:dyDescent="0.25">
      <c r="A122" s="41"/>
      <c r="B122" s="42"/>
      <c r="C122" s="42"/>
      <c r="D122" s="207" t="s">
        <v>215</v>
      </c>
      <c r="E122" s="80" t="s">
        <v>223</v>
      </c>
      <c r="F122" s="88">
        <v>48.5</v>
      </c>
      <c r="G122" s="218">
        <v>54.5</v>
      </c>
      <c r="H122" s="132"/>
      <c r="I122" s="150" t="s">
        <v>290</v>
      </c>
    </row>
    <row r="123" spans="1:9" x14ac:dyDescent="0.2">
      <c r="A123" s="6"/>
      <c r="B123" s="6"/>
      <c r="C123" s="6"/>
      <c r="D123" s="124"/>
      <c r="E123" s="6"/>
      <c r="F123" s="6"/>
      <c r="G123" s="6"/>
      <c r="H123" s="6"/>
      <c r="I123" s="108"/>
    </row>
    <row r="124" spans="1:9" ht="13.5" thickBot="1" x14ac:dyDescent="0.25">
      <c r="A124" s="6"/>
      <c r="B124" s="6"/>
      <c r="C124" s="6"/>
      <c r="D124" s="124"/>
      <c r="E124" s="6"/>
      <c r="F124" s="6"/>
      <c r="G124" s="6"/>
      <c r="H124" s="6"/>
      <c r="I124" s="108"/>
    </row>
    <row r="125" spans="1:9" s="36" customFormat="1" ht="13.5" thickBot="1" x14ac:dyDescent="0.25">
      <c r="A125" s="43" t="s">
        <v>216</v>
      </c>
      <c r="B125" s="115"/>
      <c r="C125" s="44"/>
      <c r="D125" s="206"/>
      <c r="E125" s="46" t="s">
        <v>124</v>
      </c>
      <c r="F125" s="46">
        <v>2024</v>
      </c>
      <c r="G125" s="46">
        <v>2023</v>
      </c>
      <c r="H125" s="47"/>
      <c r="I125" s="140" t="s">
        <v>125</v>
      </c>
    </row>
    <row r="126" spans="1:9" s="36" customFormat="1" ht="25.5" x14ac:dyDescent="0.2">
      <c r="A126" s="35"/>
      <c r="B126" s="34"/>
      <c r="C126" s="34"/>
      <c r="D126" s="111" t="s">
        <v>217</v>
      </c>
      <c r="E126" s="83" t="s">
        <v>211</v>
      </c>
      <c r="F126" s="81">
        <v>33</v>
      </c>
      <c r="G126" s="148">
        <v>33</v>
      </c>
      <c r="H126" s="149"/>
      <c r="I126" s="151"/>
    </row>
    <row r="127" spans="1:9" s="36" customFormat="1" ht="25.5" x14ac:dyDescent="0.2">
      <c r="A127" s="40"/>
      <c r="B127" s="39"/>
      <c r="C127" s="39"/>
      <c r="D127" s="205" t="s">
        <v>218</v>
      </c>
      <c r="E127" s="70" t="s">
        <v>211</v>
      </c>
      <c r="F127" s="81">
        <v>14</v>
      </c>
      <c r="G127" s="68">
        <v>11</v>
      </c>
      <c r="H127" s="133"/>
      <c r="I127" s="138"/>
    </row>
    <row r="128" spans="1:9" s="36" customFormat="1" ht="38.25" x14ac:dyDescent="0.2">
      <c r="A128" s="40"/>
      <c r="B128" s="39"/>
      <c r="C128" s="39"/>
      <c r="D128" s="198" t="s">
        <v>219</v>
      </c>
      <c r="E128" s="70" t="s">
        <v>25</v>
      </c>
      <c r="F128" s="81">
        <v>0</v>
      </c>
      <c r="G128" s="68" t="s">
        <v>12</v>
      </c>
      <c r="H128" s="133"/>
      <c r="I128" s="201" t="s">
        <v>127</v>
      </c>
    </row>
    <row r="129" spans="1:9" s="36" customFormat="1" ht="25.5" x14ac:dyDescent="0.2">
      <c r="A129" s="40"/>
      <c r="B129" s="39"/>
      <c r="C129" s="39"/>
      <c r="D129" s="205" t="s">
        <v>220</v>
      </c>
      <c r="E129" s="70" t="s">
        <v>211</v>
      </c>
      <c r="F129" s="81">
        <v>0</v>
      </c>
      <c r="G129" s="68" t="s">
        <v>12</v>
      </c>
      <c r="H129" s="133"/>
      <c r="I129" s="203" t="s">
        <v>127</v>
      </c>
    </row>
    <row r="130" spans="1:9" s="36" customFormat="1" ht="63.75" x14ac:dyDescent="0.2">
      <c r="A130" s="40"/>
      <c r="B130" s="39"/>
      <c r="C130" s="39"/>
      <c r="D130" s="205" t="s">
        <v>221</v>
      </c>
      <c r="E130" s="70" t="s">
        <v>211</v>
      </c>
      <c r="F130" s="81">
        <v>0</v>
      </c>
      <c r="G130" s="68" t="s">
        <v>12</v>
      </c>
      <c r="H130" s="133"/>
      <c r="I130" s="201" t="s">
        <v>127</v>
      </c>
    </row>
    <row r="131" spans="1:9" s="36" customFormat="1" ht="39" thickBot="1" x14ac:dyDescent="0.25">
      <c r="A131" s="41"/>
      <c r="B131" s="42"/>
      <c r="C131" s="42"/>
      <c r="D131" s="207" t="s">
        <v>222</v>
      </c>
      <c r="E131" s="80" t="s">
        <v>25</v>
      </c>
      <c r="F131" s="174">
        <v>0</v>
      </c>
      <c r="G131" s="174" t="s">
        <v>12</v>
      </c>
      <c r="H131" s="132"/>
      <c r="I131" s="204" t="s">
        <v>127</v>
      </c>
    </row>
  </sheetData>
  <mergeCells count="27">
    <mergeCell ref="D80:D81"/>
    <mergeCell ref="D78:D79"/>
    <mergeCell ref="D115:D116"/>
    <mergeCell ref="F66:G66"/>
    <mergeCell ref="H95:I95"/>
    <mergeCell ref="H96:I96"/>
    <mergeCell ref="H97:I97"/>
    <mergeCell ref="H98:I98"/>
    <mergeCell ref="B65:D66"/>
    <mergeCell ref="H99:I99"/>
    <mergeCell ref="H94:I94"/>
    <mergeCell ref="I65:I71"/>
    <mergeCell ref="D76:D77"/>
    <mergeCell ref="D98:D99"/>
    <mergeCell ref="D96:D97"/>
    <mergeCell ref="E65:G65"/>
    <mergeCell ref="F71:G71"/>
    <mergeCell ref="F69:G69"/>
    <mergeCell ref="F70:G70"/>
    <mergeCell ref="F68:G68"/>
    <mergeCell ref="F67:G67"/>
    <mergeCell ref="D82:D83"/>
    <mergeCell ref="D94:D95"/>
    <mergeCell ref="D90:D91"/>
    <mergeCell ref="D88:D89"/>
    <mergeCell ref="D86:D87"/>
    <mergeCell ref="D84:D85"/>
  </mergeCells>
  <pageMargins left="0.7" right="0.7" top="0.78740157499999996" bottom="0.78740157499999996" header="0.3" footer="0.3"/>
  <pageSetup paperSize="8" scale="2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35ECC-F42A-4135-B1F8-1A161B7BD1B4}">
  <dimension ref="A2:K64"/>
  <sheetViews>
    <sheetView zoomScaleNormal="100" workbookViewId="0"/>
  </sheetViews>
  <sheetFormatPr baseColWidth="10" defaultColWidth="11.42578125" defaultRowHeight="12.75" x14ac:dyDescent="0.2"/>
  <cols>
    <col min="1" max="3" width="3.28515625" style="36" customWidth="1"/>
    <col min="4" max="4" width="47.5703125" style="2" customWidth="1"/>
    <col min="5" max="5" width="13.42578125" style="36" customWidth="1"/>
    <col min="6" max="9" width="17.140625" style="36" customWidth="1"/>
    <col min="10" max="10" width="81.7109375" style="106" customWidth="1"/>
    <col min="11" max="16384" width="11.42578125" style="36"/>
  </cols>
  <sheetData>
    <row r="2" spans="1:11" x14ac:dyDescent="0.2">
      <c r="J2" s="154"/>
    </row>
    <row r="8" spans="1:11" ht="13.5" thickBot="1" x14ac:dyDescent="0.25">
      <c r="A8" s="5"/>
      <c r="B8" s="5"/>
      <c r="C8" s="5"/>
      <c r="D8" s="13"/>
      <c r="E8" s="5"/>
      <c r="F8" s="5"/>
      <c r="G8" s="5"/>
      <c r="H8" s="5"/>
      <c r="I8" s="5"/>
      <c r="J8" s="107"/>
    </row>
    <row r="9" spans="1:11" ht="16.5" thickBot="1" x14ac:dyDescent="0.3">
      <c r="A9" s="28" t="s">
        <v>231</v>
      </c>
      <c r="B9" s="29"/>
      <c r="C9" s="29"/>
      <c r="D9" s="30"/>
      <c r="E9" s="31"/>
      <c r="F9" s="31"/>
      <c r="G9" s="31"/>
      <c r="H9" s="31"/>
      <c r="I9" s="31"/>
      <c r="J9" s="141"/>
      <c r="K9" s="37"/>
    </row>
    <row r="10" spans="1:11" ht="13.5" thickBot="1" x14ac:dyDescent="0.25">
      <c r="A10" s="43" t="s">
        <v>232</v>
      </c>
      <c r="B10" s="44"/>
      <c r="C10" s="44"/>
      <c r="D10" s="45"/>
      <c r="E10" s="46" t="s">
        <v>124</v>
      </c>
      <c r="F10" s="46">
        <v>2024</v>
      </c>
      <c r="G10" s="46">
        <v>2023</v>
      </c>
      <c r="H10" s="46"/>
      <c r="I10" s="47"/>
      <c r="J10" s="140" t="s">
        <v>125</v>
      </c>
      <c r="K10" s="37"/>
    </row>
    <row r="11" spans="1:11" x14ac:dyDescent="0.2">
      <c r="A11" s="21"/>
      <c r="B11" s="167" t="s">
        <v>233</v>
      </c>
      <c r="C11" s="161"/>
      <c r="D11" s="162"/>
      <c r="E11" s="163"/>
      <c r="F11" s="163"/>
      <c r="G11" s="163"/>
      <c r="H11" s="163"/>
      <c r="I11" s="163"/>
      <c r="J11" s="168"/>
      <c r="K11" s="37"/>
    </row>
    <row r="12" spans="1:11" s="38" customFormat="1" x14ac:dyDescent="0.2">
      <c r="A12" s="40"/>
      <c r="B12" s="36"/>
      <c r="C12" s="7"/>
      <c r="D12" s="208" t="s">
        <v>234</v>
      </c>
      <c r="E12" s="190" t="s">
        <v>1</v>
      </c>
      <c r="F12" s="192">
        <v>93</v>
      </c>
      <c r="G12" s="189">
        <v>92</v>
      </c>
      <c r="H12" s="189"/>
      <c r="I12" s="224"/>
      <c r="J12" s="136"/>
      <c r="K12" s="8"/>
    </row>
    <row r="13" spans="1:11" s="38" customFormat="1" x14ac:dyDescent="0.2">
      <c r="A13" s="40"/>
      <c r="B13" s="36"/>
      <c r="C13" s="7"/>
      <c r="D13" s="208" t="s">
        <v>235</v>
      </c>
      <c r="E13" s="190" t="s">
        <v>1</v>
      </c>
      <c r="F13" s="193">
        <v>92</v>
      </c>
      <c r="G13" s="189">
        <v>91</v>
      </c>
      <c r="H13" s="225"/>
      <c r="I13" s="189"/>
      <c r="J13" s="136"/>
      <c r="K13" s="8"/>
    </row>
    <row r="14" spans="1:11" s="38" customFormat="1" x14ac:dyDescent="0.2">
      <c r="A14" s="40"/>
      <c r="B14" s="36"/>
      <c r="C14" s="7"/>
      <c r="D14" s="208" t="s">
        <v>236</v>
      </c>
      <c r="E14" s="190" t="s">
        <v>1</v>
      </c>
      <c r="F14" s="193">
        <v>75</v>
      </c>
      <c r="G14" s="189">
        <v>88</v>
      </c>
      <c r="H14" s="189"/>
      <c r="I14" s="227"/>
      <c r="J14" s="136"/>
      <c r="K14" s="8"/>
    </row>
    <row r="15" spans="1:11" s="38" customFormat="1" ht="25.5" x14ac:dyDescent="0.2">
      <c r="A15" s="40"/>
      <c r="B15" s="36"/>
      <c r="C15" s="7"/>
      <c r="D15" s="208" t="s">
        <v>237</v>
      </c>
      <c r="E15" s="190" t="s">
        <v>1</v>
      </c>
      <c r="F15" s="193">
        <v>93</v>
      </c>
      <c r="G15" s="189" t="s">
        <v>12</v>
      </c>
      <c r="H15" s="189"/>
      <c r="I15" s="226"/>
      <c r="J15" s="135" t="s">
        <v>239</v>
      </c>
      <c r="K15" s="8"/>
    </row>
    <row r="16" spans="1:11" ht="13.5" thickBot="1" x14ac:dyDescent="0.25">
      <c r="A16" s="41"/>
      <c r="B16" s="20"/>
      <c r="C16" s="20"/>
      <c r="D16" s="209" t="s">
        <v>238</v>
      </c>
      <c r="E16" s="80" t="s">
        <v>1</v>
      </c>
      <c r="F16" s="194">
        <v>91</v>
      </c>
      <c r="G16" s="105">
        <v>90</v>
      </c>
      <c r="H16" s="228"/>
      <c r="I16" s="229"/>
      <c r="J16" s="146"/>
      <c r="K16" s="37"/>
    </row>
    <row r="17" spans="1:11" s="38" customFormat="1" x14ac:dyDescent="0.2">
      <c r="D17" s="124"/>
      <c r="J17" s="108"/>
    </row>
    <row r="18" spans="1:11" s="38" customFormat="1" ht="13.5" thickBot="1" x14ac:dyDescent="0.25">
      <c r="D18" s="124"/>
      <c r="J18" s="108"/>
    </row>
    <row r="19" spans="1:11" ht="13.5" thickBot="1" x14ac:dyDescent="0.25">
      <c r="A19" s="43" t="s">
        <v>240</v>
      </c>
      <c r="B19" s="44"/>
      <c r="C19" s="44"/>
      <c r="D19" s="206"/>
      <c r="E19" s="46" t="s">
        <v>124</v>
      </c>
      <c r="F19" s="46">
        <v>2024</v>
      </c>
      <c r="G19" s="46">
        <v>2023</v>
      </c>
      <c r="H19" s="46"/>
      <c r="I19" s="47"/>
      <c r="J19" s="140" t="s">
        <v>125</v>
      </c>
      <c r="K19" s="37"/>
    </row>
    <row r="20" spans="1:11" x14ac:dyDescent="0.2">
      <c r="A20" s="21"/>
      <c r="B20" s="167" t="s">
        <v>241</v>
      </c>
      <c r="C20" s="161"/>
      <c r="D20" s="210"/>
      <c r="E20" s="163"/>
      <c r="F20" s="163"/>
      <c r="G20" s="163"/>
      <c r="H20" s="163"/>
      <c r="I20" s="163"/>
      <c r="J20" s="168" t="s">
        <v>127</v>
      </c>
      <c r="K20" s="37"/>
    </row>
    <row r="21" spans="1:11" x14ac:dyDescent="0.2">
      <c r="A21" s="40"/>
      <c r="B21" s="38"/>
      <c r="C21" s="166" t="s">
        <v>242</v>
      </c>
      <c r="D21" s="125"/>
      <c r="E21" s="8"/>
      <c r="F21" s="12"/>
      <c r="G21" s="164"/>
      <c r="H21" s="12"/>
      <c r="I21" s="12"/>
      <c r="J21" s="144"/>
      <c r="K21" s="37"/>
    </row>
    <row r="22" spans="1:11" x14ac:dyDescent="0.2">
      <c r="A22" s="40"/>
      <c r="C22" s="7"/>
      <c r="D22" s="205" t="s">
        <v>243</v>
      </c>
      <c r="E22" s="70" t="s">
        <v>25</v>
      </c>
      <c r="F22" s="93">
        <v>1426</v>
      </c>
      <c r="G22" s="65" t="s">
        <v>12</v>
      </c>
      <c r="H22" s="230"/>
      <c r="I22" s="98"/>
      <c r="J22" s="136"/>
      <c r="K22" s="37"/>
    </row>
    <row r="23" spans="1:11" x14ac:dyDescent="0.2">
      <c r="A23" s="40"/>
      <c r="C23" s="7"/>
      <c r="D23" s="205" t="s">
        <v>244</v>
      </c>
      <c r="E23" s="70" t="s">
        <v>25</v>
      </c>
      <c r="F23" s="93">
        <v>1778</v>
      </c>
      <c r="G23" s="65" t="s">
        <v>12</v>
      </c>
      <c r="H23" s="230"/>
      <c r="I23" s="98"/>
      <c r="J23" s="136"/>
      <c r="K23" s="37"/>
    </row>
    <row r="24" spans="1:11" x14ac:dyDescent="0.2">
      <c r="A24" s="40"/>
      <c r="C24" s="9" t="s">
        <v>245</v>
      </c>
      <c r="D24" s="119"/>
      <c r="E24" s="37"/>
      <c r="F24" s="5"/>
      <c r="G24" s="13"/>
      <c r="H24" s="5"/>
      <c r="I24" s="5"/>
      <c r="J24" s="145"/>
      <c r="K24" s="37"/>
    </row>
    <row r="25" spans="1:11" x14ac:dyDescent="0.2">
      <c r="A25" s="40"/>
      <c r="D25" s="205" t="s">
        <v>246</v>
      </c>
      <c r="E25" s="70" t="s">
        <v>25</v>
      </c>
      <c r="F25" s="93">
        <v>4730</v>
      </c>
      <c r="G25" s="65" t="s">
        <v>12</v>
      </c>
      <c r="H25" s="230"/>
      <c r="I25" s="98"/>
      <c r="J25" s="136"/>
      <c r="K25" s="37"/>
    </row>
    <row r="26" spans="1:11" ht="25.5" x14ac:dyDescent="0.2">
      <c r="A26" s="17"/>
      <c r="B26" s="11"/>
      <c r="C26" s="11"/>
      <c r="D26" s="205" t="s">
        <v>247</v>
      </c>
      <c r="E26" s="70" t="s">
        <v>25</v>
      </c>
      <c r="F26" s="93">
        <v>302</v>
      </c>
      <c r="G26" s="65" t="s">
        <v>12</v>
      </c>
      <c r="H26" s="230"/>
      <c r="I26" s="98"/>
      <c r="J26" s="136"/>
      <c r="K26" s="37"/>
    </row>
    <row r="27" spans="1:11" x14ac:dyDescent="0.2">
      <c r="A27" s="17"/>
      <c r="B27" s="11"/>
      <c r="C27" s="11"/>
      <c r="D27" s="205" t="s">
        <v>248</v>
      </c>
      <c r="E27" s="70" t="s">
        <v>25</v>
      </c>
      <c r="F27" s="93">
        <v>162</v>
      </c>
      <c r="G27" s="65" t="s">
        <v>12</v>
      </c>
      <c r="H27" s="230"/>
      <c r="I27" s="98"/>
      <c r="J27" s="136"/>
      <c r="K27" s="37"/>
    </row>
    <row r="28" spans="1:11" ht="25.5" x14ac:dyDescent="0.2">
      <c r="A28" s="17"/>
      <c r="B28" s="11"/>
      <c r="C28" s="11"/>
      <c r="D28" s="205" t="s">
        <v>249</v>
      </c>
      <c r="E28" s="70" t="s">
        <v>25</v>
      </c>
      <c r="F28" s="93">
        <v>547.20000000000005</v>
      </c>
      <c r="G28" s="65" t="s">
        <v>12</v>
      </c>
      <c r="H28" s="230"/>
      <c r="I28" s="103"/>
      <c r="J28" s="171"/>
      <c r="K28" s="37"/>
    </row>
    <row r="29" spans="1:11" x14ac:dyDescent="0.2">
      <c r="A29" s="40"/>
      <c r="C29" s="9" t="s">
        <v>250</v>
      </c>
      <c r="D29" s="125"/>
      <c r="E29" s="8"/>
      <c r="F29" s="12"/>
      <c r="G29" s="164"/>
      <c r="H29" s="12"/>
      <c r="I29" s="12"/>
      <c r="J29" s="144"/>
      <c r="K29" s="37"/>
    </row>
    <row r="30" spans="1:11" ht="13.5" thickBot="1" x14ac:dyDescent="0.25">
      <c r="A30" s="41"/>
      <c r="B30" s="20"/>
      <c r="C30" s="20"/>
      <c r="D30" s="209" t="s">
        <v>250</v>
      </c>
      <c r="E30" s="80" t="s">
        <v>25</v>
      </c>
      <c r="F30" s="105">
        <f>F22+F23+F25+F26+F27+F28</f>
        <v>8945.2000000000007</v>
      </c>
      <c r="G30" s="105" t="s">
        <v>12</v>
      </c>
      <c r="H30" s="232"/>
      <c r="I30" s="231"/>
      <c r="J30" s="146"/>
      <c r="K30" s="37"/>
    </row>
    <row r="31" spans="1:11" s="38" customFormat="1" x14ac:dyDescent="0.2">
      <c r="J31" s="108"/>
    </row>
    <row r="32" spans="1:11" s="38" customFormat="1" ht="13.5" thickBot="1" x14ac:dyDescent="0.25">
      <c r="J32" s="108"/>
    </row>
    <row r="33" spans="1:11" ht="16.5" thickBot="1" x14ac:dyDescent="0.3">
      <c r="A33" s="28" t="s">
        <v>252</v>
      </c>
      <c r="B33" s="29"/>
      <c r="C33" s="29"/>
      <c r="D33" s="30"/>
      <c r="E33" s="31"/>
      <c r="F33" s="31"/>
      <c r="G33" s="31"/>
      <c r="H33" s="31"/>
      <c r="I33" s="31"/>
      <c r="J33" s="141"/>
      <c r="K33" s="37"/>
    </row>
    <row r="34" spans="1:11" ht="13.5" thickBot="1" x14ac:dyDescent="0.25">
      <c r="A34" s="43" t="s">
        <v>251</v>
      </c>
      <c r="B34" s="44"/>
      <c r="C34" s="44"/>
      <c r="D34" s="45"/>
      <c r="E34" s="46"/>
      <c r="F34" s="46"/>
      <c r="G34" s="46"/>
      <c r="H34" s="46"/>
      <c r="I34" s="47"/>
      <c r="J34" s="140" t="s">
        <v>125</v>
      </c>
      <c r="K34" s="37"/>
    </row>
    <row r="35" spans="1:11" s="2" customFormat="1" ht="25.5" x14ac:dyDescent="0.2">
      <c r="A35" s="288"/>
      <c r="B35" s="289" t="s">
        <v>253</v>
      </c>
      <c r="C35" s="290"/>
      <c r="D35" s="291"/>
      <c r="E35" s="291"/>
      <c r="F35" s="292" t="s">
        <v>262</v>
      </c>
      <c r="G35" s="292" t="s">
        <v>263</v>
      </c>
      <c r="H35" s="292" t="s">
        <v>264</v>
      </c>
      <c r="I35" s="292" t="s">
        <v>265</v>
      </c>
      <c r="J35" s="293" t="s">
        <v>277</v>
      </c>
      <c r="K35" s="152"/>
    </row>
    <row r="36" spans="1:11" x14ac:dyDescent="0.2">
      <c r="A36" s="40"/>
      <c r="C36" s="7"/>
      <c r="D36" s="205" t="s">
        <v>255</v>
      </c>
      <c r="E36" s="327">
        <v>5</v>
      </c>
      <c r="F36" s="328"/>
      <c r="G36" s="328"/>
      <c r="H36" s="328"/>
      <c r="I36" s="329"/>
      <c r="J36" s="142"/>
      <c r="K36" s="37"/>
    </row>
    <row r="37" spans="1:11" x14ac:dyDescent="0.2">
      <c r="A37" s="40"/>
      <c r="C37" s="7"/>
      <c r="D37" s="205" t="s">
        <v>256</v>
      </c>
      <c r="E37" s="324">
        <v>0</v>
      </c>
      <c r="F37" s="325"/>
      <c r="G37" s="325"/>
      <c r="H37" s="325"/>
      <c r="I37" s="326"/>
      <c r="J37" s="142"/>
      <c r="K37" s="37"/>
    </row>
    <row r="38" spans="1:11" ht="25.5" x14ac:dyDescent="0.2">
      <c r="A38" s="40"/>
      <c r="C38" s="7"/>
      <c r="D38" s="332" t="s">
        <v>257</v>
      </c>
      <c r="E38" s="333"/>
      <c r="F38" s="277" t="s">
        <v>266</v>
      </c>
      <c r="G38" s="277" t="s">
        <v>268</v>
      </c>
      <c r="H38" s="181" t="s">
        <v>138</v>
      </c>
      <c r="I38" s="181">
        <v>1977</v>
      </c>
      <c r="J38" s="182" t="s">
        <v>278</v>
      </c>
      <c r="K38" s="37"/>
    </row>
    <row r="39" spans="1:11" x14ac:dyDescent="0.2">
      <c r="A39" s="40"/>
      <c r="C39" s="7"/>
      <c r="D39" s="330" t="s">
        <v>258</v>
      </c>
      <c r="E39" s="331"/>
      <c r="F39" s="90" t="s">
        <v>267</v>
      </c>
      <c r="G39" s="277" t="s">
        <v>268</v>
      </c>
      <c r="H39" s="181" t="s">
        <v>138</v>
      </c>
      <c r="I39" s="94">
        <v>1980</v>
      </c>
      <c r="J39" s="182" t="s">
        <v>279</v>
      </c>
      <c r="K39" s="37"/>
    </row>
    <row r="40" spans="1:11" x14ac:dyDescent="0.2">
      <c r="A40" s="40"/>
      <c r="C40" s="7"/>
      <c r="D40" s="330" t="s">
        <v>13</v>
      </c>
      <c r="E40" s="331"/>
      <c r="F40" s="90" t="s">
        <v>267</v>
      </c>
      <c r="G40" s="277" t="s">
        <v>268</v>
      </c>
      <c r="H40" s="181" t="s">
        <v>138</v>
      </c>
      <c r="I40" s="94">
        <v>1968</v>
      </c>
      <c r="J40" s="142"/>
      <c r="K40" s="37"/>
    </row>
    <row r="41" spans="1:11" x14ac:dyDescent="0.2">
      <c r="A41" s="40"/>
      <c r="C41" s="7"/>
      <c r="D41" s="330" t="s">
        <v>14</v>
      </c>
      <c r="E41" s="331"/>
      <c r="F41" s="90" t="s">
        <v>267</v>
      </c>
      <c r="G41" s="277" t="s">
        <v>268</v>
      </c>
      <c r="H41" s="181" t="s">
        <v>138</v>
      </c>
      <c r="I41" s="94">
        <v>1964</v>
      </c>
      <c r="J41" s="142"/>
      <c r="K41" s="37"/>
    </row>
    <row r="42" spans="1:11" x14ac:dyDescent="0.2">
      <c r="A42" s="40"/>
      <c r="C42" s="7"/>
      <c r="D42" s="330" t="s">
        <v>15</v>
      </c>
      <c r="E42" s="331"/>
      <c r="F42" s="90" t="s">
        <v>267</v>
      </c>
      <c r="G42" s="277" t="s">
        <v>268</v>
      </c>
      <c r="H42" s="181" t="s">
        <v>138</v>
      </c>
      <c r="I42" s="94">
        <v>1968</v>
      </c>
      <c r="J42" s="142"/>
      <c r="K42" s="37"/>
    </row>
    <row r="43" spans="1:11" x14ac:dyDescent="0.2">
      <c r="A43" s="56"/>
      <c r="B43" s="5"/>
      <c r="C43" s="11"/>
      <c r="D43" s="338" t="s">
        <v>16</v>
      </c>
      <c r="E43" s="339"/>
      <c r="F43" s="90" t="s">
        <v>267</v>
      </c>
      <c r="G43" s="277" t="s">
        <v>268</v>
      </c>
      <c r="H43" s="181" t="s">
        <v>138</v>
      </c>
      <c r="I43" s="74">
        <v>1970</v>
      </c>
      <c r="J43" s="156"/>
      <c r="K43" s="37"/>
    </row>
    <row r="44" spans="1:11" x14ac:dyDescent="0.2">
      <c r="A44" s="56"/>
      <c r="B44" s="100"/>
      <c r="C44" s="99"/>
      <c r="D44" s="211"/>
      <c r="E44" s="211"/>
      <c r="F44" s="97"/>
      <c r="G44" s="101"/>
      <c r="H44" s="102"/>
      <c r="I44" s="96"/>
      <c r="J44" s="135"/>
    </row>
    <row r="45" spans="1:11" x14ac:dyDescent="0.2">
      <c r="A45" s="56"/>
      <c r="B45" s="57" t="s">
        <v>254</v>
      </c>
      <c r="C45" s="49"/>
      <c r="D45" s="50"/>
      <c r="E45" s="58"/>
      <c r="F45" s="59"/>
      <c r="G45" s="59"/>
      <c r="H45" s="59"/>
      <c r="I45" s="59"/>
      <c r="J45" s="158" t="s">
        <v>276</v>
      </c>
      <c r="K45" s="37"/>
    </row>
    <row r="46" spans="1:11" x14ac:dyDescent="0.2">
      <c r="A46" s="56"/>
      <c r="B46" s="119"/>
      <c r="C46" s="113"/>
      <c r="D46" s="100"/>
      <c r="E46" s="100"/>
      <c r="J46" s="159" t="s">
        <v>280</v>
      </c>
      <c r="K46" s="37"/>
    </row>
    <row r="47" spans="1:11" x14ac:dyDescent="0.2">
      <c r="A47" s="56"/>
      <c r="C47" s="39"/>
      <c r="D47" s="75" t="s">
        <v>255</v>
      </c>
      <c r="E47" s="327">
        <v>9</v>
      </c>
      <c r="F47" s="328"/>
      <c r="G47" s="328"/>
      <c r="H47" s="328"/>
      <c r="I47" s="329"/>
      <c r="J47" s="157"/>
      <c r="K47" s="37"/>
    </row>
    <row r="48" spans="1:11" x14ac:dyDescent="0.2">
      <c r="A48" s="56"/>
      <c r="C48" s="7"/>
      <c r="D48" s="62" t="s">
        <v>256</v>
      </c>
      <c r="E48" s="324">
        <v>44</v>
      </c>
      <c r="F48" s="325"/>
      <c r="G48" s="325"/>
      <c r="H48" s="325"/>
      <c r="I48" s="326"/>
      <c r="J48" s="142"/>
      <c r="K48" s="37"/>
    </row>
    <row r="49" spans="1:11" x14ac:dyDescent="0.2">
      <c r="A49" s="40"/>
      <c r="C49" s="22" t="s">
        <v>259</v>
      </c>
      <c r="D49" s="10"/>
      <c r="E49" s="5"/>
      <c r="F49" s="5"/>
      <c r="G49" s="5"/>
      <c r="H49" s="5"/>
      <c r="I49" s="5"/>
      <c r="J49" s="145"/>
      <c r="K49" s="37"/>
    </row>
    <row r="50" spans="1:11" ht="25.5" x14ac:dyDescent="0.2">
      <c r="A50" s="40"/>
      <c r="C50" s="7"/>
      <c r="D50" s="330" t="s">
        <v>261</v>
      </c>
      <c r="E50" s="331"/>
      <c r="F50" s="94" t="s">
        <v>269</v>
      </c>
      <c r="G50" s="63" t="s">
        <v>273</v>
      </c>
      <c r="H50" s="94" t="s">
        <v>139</v>
      </c>
      <c r="I50" s="94">
        <v>1974</v>
      </c>
      <c r="J50" s="295" t="s">
        <v>286</v>
      </c>
      <c r="K50" s="37"/>
    </row>
    <row r="51" spans="1:11" x14ac:dyDescent="0.2">
      <c r="A51" s="40"/>
      <c r="C51" s="7"/>
      <c r="D51" s="330" t="s">
        <v>17</v>
      </c>
      <c r="E51" s="331"/>
      <c r="F51" s="94" t="s">
        <v>269</v>
      </c>
      <c r="G51" s="63" t="s">
        <v>273</v>
      </c>
      <c r="H51" s="181" t="s">
        <v>138</v>
      </c>
      <c r="I51" s="94">
        <v>1956</v>
      </c>
      <c r="J51" s="142"/>
      <c r="K51" s="37"/>
    </row>
    <row r="52" spans="1:11" x14ac:dyDescent="0.2">
      <c r="A52" s="40"/>
      <c r="C52" s="7"/>
      <c r="D52" s="330" t="s">
        <v>18</v>
      </c>
      <c r="E52" s="331"/>
      <c r="F52" s="94" t="s">
        <v>269</v>
      </c>
      <c r="G52" s="63" t="s">
        <v>273</v>
      </c>
      <c r="H52" s="181" t="s">
        <v>138</v>
      </c>
      <c r="I52" s="94">
        <v>1969</v>
      </c>
      <c r="J52" s="142"/>
      <c r="K52" s="37"/>
    </row>
    <row r="53" spans="1:11" x14ac:dyDescent="0.2">
      <c r="A53" s="40"/>
      <c r="C53" s="7"/>
      <c r="D53" s="330" t="s">
        <v>19</v>
      </c>
      <c r="E53" s="331"/>
      <c r="F53" s="94" t="s">
        <v>270</v>
      </c>
      <c r="G53" s="63" t="s">
        <v>274</v>
      </c>
      <c r="H53" s="94" t="s">
        <v>139</v>
      </c>
      <c r="I53" s="94">
        <v>1982</v>
      </c>
      <c r="J53" s="142"/>
      <c r="K53" s="37"/>
    </row>
    <row r="54" spans="1:11" x14ac:dyDescent="0.2">
      <c r="A54" s="40"/>
      <c r="C54" s="7"/>
      <c r="D54" s="338" t="s">
        <v>20</v>
      </c>
      <c r="E54" s="339"/>
      <c r="F54" s="94" t="s">
        <v>269</v>
      </c>
      <c r="G54" s="63" t="s">
        <v>273</v>
      </c>
      <c r="H54" s="94" t="s">
        <v>139</v>
      </c>
      <c r="I54" s="94">
        <v>1972</v>
      </c>
      <c r="J54" s="142"/>
      <c r="K54" s="37"/>
    </row>
    <row r="55" spans="1:11" x14ac:dyDescent="0.2">
      <c r="A55" s="40"/>
      <c r="C55" s="22" t="s">
        <v>260</v>
      </c>
      <c r="D55" s="125"/>
      <c r="E55" s="212"/>
      <c r="F55" s="5"/>
      <c r="G55" s="13"/>
      <c r="H55" s="5"/>
      <c r="I55" s="5"/>
      <c r="J55" s="145"/>
      <c r="K55" s="37"/>
    </row>
    <row r="56" spans="1:11" x14ac:dyDescent="0.2">
      <c r="A56" s="40"/>
      <c r="C56" s="7"/>
      <c r="D56" s="336" t="s">
        <v>21</v>
      </c>
      <c r="E56" s="337"/>
      <c r="F56" s="94" t="s">
        <v>271</v>
      </c>
      <c r="G56" s="63" t="s">
        <v>274</v>
      </c>
      <c r="H56" s="181" t="s">
        <v>138</v>
      </c>
      <c r="I56" s="94">
        <v>1962</v>
      </c>
      <c r="J56" s="142"/>
      <c r="K56" s="37"/>
    </row>
    <row r="57" spans="1:11" x14ac:dyDescent="0.2">
      <c r="A57" s="40"/>
      <c r="C57" s="7"/>
      <c r="D57" s="330" t="s">
        <v>22</v>
      </c>
      <c r="E57" s="331"/>
      <c r="F57" s="94" t="s">
        <v>271</v>
      </c>
      <c r="G57" s="63" t="s">
        <v>274</v>
      </c>
      <c r="H57" s="94" t="s">
        <v>139</v>
      </c>
      <c r="I57" s="94">
        <v>1962</v>
      </c>
      <c r="J57" s="142"/>
      <c r="K57" s="37"/>
    </row>
    <row r="58" spans="1:11" x14ac:dyDescent="0.2">
      <c r="A58" s="40"/>
      <c r="C58" s="7"/>
      <c r="D58" s="330" t="s">
        <v>23</v>
      </c>
      <c r="E58" s="331"/>
      <c r="F58" s="94" t="s">
        <v>272</v>
      </c>
      <c r="G58" s="63" t="s">
        <v>274</v>
      </c>
      <c r="H58" s="181" t="s">
        <v>138</v>
      </c>
      <c r="I58" s="94">
        <v>1968</v>
      </c>
      <c r="J58" s="142"/>
      <c r="K58" s="37"/>
    </row>
    <row r="59" spans="1:11" x14ac:dyDescent="0.2">
      <c r="A59" s="40"/>
      <c r="C59" s="23"/>
      <c r="D59" s="330" t="s">
        <v>27</v>
      </c>
      <c r="E59" s="331"/>
      <c r="F59" s="94" t="s">
        <v>271</v>
      </c>
      <c r="G59" s="63" t="s">
        <v>275</v>
      </c>
      <c r="H59" s="181" t="s">
        <v>138</v>
      </c>
      <c r="I59" s="94">
        <v>1957</v>
      </c>
      <c r="J59" s="142"/>
      <c r="K59" s="37"/>
    </row>
    <row r="60" spans="1:11" ht="13.5" thickBot="1" x14ac:dyDescent="0.25">
      <c r="A60" s="41"/>
      <c r="B60" s="20"/>
      <c r="C60" s="20"/>
      <c r="D60" s="334" t="s">
        <v>28</v>
      </c>
      <c r="E60" s="335"/>
      <c r="F60" s="294">
        <v>45505</v>
      </c>
      <c r="G60" s="77" t="s">
        <v>274</v>
      </c>
      <c r="H60" s="72" t="s">
        <v>138</v>
      </c>
      <c r="I60" s="72">
        <v>1963</v>
      </c>
      <c r="J60" s="143"/>
      <c r="K60" s="37"/>
    </row>
    <row r="61" spans="1:11" s="38" customFormat="1" x14ac:dyDescent="0.2">
      <c r="J61" s="108"/>
    </row>
    <row r="62" spans="1:11" s="38" customFormat="1" x14ac:dyDescent="0.2">
      <c r="J62" s="108"/>
    </row>
    <row r="64" spans="1:11" x14ac:dyDescent="0.2">
      <c r="E64" s="2"/>
    </row>
  </sheetData>
  <mergeCells count="20">
    <mergeCell ref="D54:E54"/>
    <mergeCell ref="D43:E43"/>
    <mergeCell ref="D42:E42"/>
    <mergeCell ref="D41:E41"/>
    <mergeCell ref="D40:E40"/>
    <mergeCell ref="D53:E53"/>
    <mergeCell ref="D52:E52"/>
    <mergeCell ref="D51:E51"/>
    <mergeCell ref="D50:E50"/>
    <mergeCell ref="D60:E60"/>
    <mergeCell ref="D59:E59"/>
    <mergeCell ref="D58:E58"/>
    <mergeCell ref="D57:E57"/>
    <mergeCell ref="D56:E56"/>
    <mergeCell ref="E37:I37"/>
    <mergeCell ref="E36:I36"/>
    <mergeCell ref="E48:I48"/>
    <mergeCell ref="E47:I47"/>
    <mergeCell ref="D39:E39"/>
    <mergeCell ref="D38:E38"/>
  </mergeCells>
  <hyperlinks>
    <hyperlink ref="J35" r:id="rId1" xr:uid="{88D4E39B-334A-481E-A2B1-5728B3759901}"/>
    <hyperlink ref="J46" r:id="rId2" xr:uid="{B12D6C62-83DB-4C5E-B2D7-C9CF94ACC0AA}"/>
  </hyperlinks>
  <pageMargins left="0.7" right="0.7" top="0.78740157499999996" bottom="0.78740157499999996"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ED73AA0C9D25D448FC721FFB5B07D5C" ma:contentTypeVersion="14" ma:contentTypeDescription="Ein neues Dokument erstellen." ma:contentTypeScope="" ma:versionID="a349dc019dcf334be324367216661734">
  <xsd:schema xmlns:xsd="http://www.w3.org/2001/XMLSchema" xmlns:xs="http://www.w3.org/2001/XMLSchema" xmlns:p="http://schemas.microsoft.com/office/2006/metadata/properties" xmlns:ns2="9837ccf5-b0cd-45be-b13c-f197aa8548b3" xmlns:ns3="5c1b0f77-25ce-4730-8e71-6f0352f05614" targetNamespace="http://schemas.microsoft.com/office/2006/metadata/properties" ma:root="true" ma:fieldsID="e96ef66e572711144dc7eba937cbc79d" ns2:_="" ns3:_="">
    <xsd:import namespace="9837ccf5-b0cd-45be-b13c-f197aa8548b3"/>
    <xsd:import namespace="5c1b0f77-25ce-4730-8e71-6f0352f0561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7ccf5-b0cd-45be-b13c-f197aa8548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5af2754f-5248-4605-879e-1af9b399202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c1b0f77-25ce-4730-8e71-6f0352f05614"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37ccf5-b0cd-45be-b13c-f197aa8548b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52D443-2C02-4CE8-B281-64C7C1C61BBE}"/>
</file>

<file path=customXml/itemProps2.xml><?xml version="1.0" encoding="utf-8"?>
<ds:datastoreItem xmlns:ds="http://schemas.openxmlformats.org/officeDocument/2006/customXml" ds:itemID="{CE43BDAB-24E5-40A4-B902-5FECA89F08C8}"/>
</file>

<file path=customXml/itemProps3.xml><?xml version="1.0" encoding="utf-8"?>
<ds:datastoreItem xmlns:ds="http://schemas.openxmlformats.org/officeDocument/2006/customXml" ds:itemID="{EEF6B595-B9B4-4845-ADEC-C1B73843C56A}"/>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Arbeitsblätter</vt:lpstr>
      </vt:variant>
      <vt:variant>
        <vt:i4>4</vt:i4>
      </vt:variant>
    </vt:vector>
  </HeadingPairs>
  <TitlesOfParts>
    <vt:vector size="4" baseType="lpstr">
      <vt:lpstr>About the ESG Data Factsheet</vt:lpstr>
      <vt:lpstr>Data_Environment</vt:lpstr>
      <vt:lpstr>Data_Social</vt:lpstr>
      <vt:lpstr>Data_Governance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2025-04-28T05:52:53Z</dcterms:created>
  <dcterms:modified xsi:type="dcterms:W3CDTF">2025-04-28T05:53:03Z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0x0101001ED73AA0C9D25D448FC721FFB5B07D5C</vt:lpwstr>
  </property>
</Properties>
</file>